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U81" i="1"/>
  <c r="U80"/>
  <c r="U78"/>
  <c r="U77"/>
  <c r="U76"/>
  <c r="U75"/>
  <c r="U73"/>
  <c r="U71"/>
  <c r="U70"/>
  <c r="U69"/>
  <c r="U68"/>
  <c r="U67"/>
  <c r="U66"/>
  <c r="U65"/>
  <c r="U64"/>
  <c r="U62"/>
  <c r="U61"/>
  <c r="U60"/>
  <c r="U59"/>
  <c r="U58"/>
  <c r="U54"/>
  <c r="U53"/>
  <c r="U51"/>
  <c r="U50"/>
  <c r="U49"/>
  <c r="U47"/>
  <c r="U46"/>
  <c r="U43"/>
  <c r="U41"/>
  <c r="U40"/>
  <c r="U39"/>
  <c r="U38"/>
  <c r="U37"/>
  <c r="U36"/>
  <c r="U35"/>
  <c r="U34"/>
  <c r="U33"/>
  <c r="U32"/>
  <c r="U31"/>
  <c r="U29"/>
  <c r="U28"/>
  <c r="U26"/>
  <c r="U25"/>
  <c r="U23"/>
  <c r="U22"/>
  <c r="U20"/>
  <c r="U19"/>
  <c r="U18"/>
  <c r="U17"/>
  <c r="U15"/>
  <c r="U14"/>
  <c r="U10"/>
  <c r="U9"/>
  <c r="U8"/>
  <c r="U6"/>
</calcChain>
</file>

<file path=xl/comments1.xml><?xml version="1.0" encoding="utf-8"?>
<comments xmlns="http://schemas.openxmlformats.org/spreadsheetml/2006/main">
  <authors>
    <author>Автор</author>
  </authors>
  <commentList>
    <comment ref="I6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3,3%
</t>
        </r>
      </text>
    </comment>
    <comment ref="I81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3,3%
</t>
        </r>
      </text>
    </comment>
  </commentList>
</comments>
</file>

<file path=xl/sharedStrings.xml><?xml version="1.0" encoding="utf-8"?>
<sst xmlns="http://schemas.openxmlformats.org/spreadsheetml/2006/main" count="382" uniqueCount="71">
  <si>
    <t>№ п/п</t>
  </si>
  <si>
    <t>Адрес</t>
  </si>
  <si>
    <t>№ до  ма</t>
  </si>
  <si>
    <t>Этажно сть</t>
  </si>
  <si>
    <t>к-во квар тир</t>
  </si>
  <si>
    <t>Объем здания без учета ниш</t>
  </si>
  <si>
    <t>Подвалы, объем, м3</t>
  </si>
  <si>
    <t>Тип здания</t>
  </si>
  <si>
    <t>Уровень благ-ства</t>
  </si>
  <si>
    <t>Год постройки</t>
  </si>
  <si>
    <t>К-во жильцов</t>
  </si>
  <si>
    <t>Общая площадь</t>
  </si>
  <si>
    <t>в т. ч.</t>
  </si>
  <si>
    <t>Жилая площадь</t>
  </si>
  <si>
    <t>муниц.пл.</t>
  </si>
  <si>
    <t>приват. Пл.</t>
  </si>
  <si>
    <t>Во да</t>
  </si>
  <si>
    <t>Ка нал.</t>
  </si>
  <si>
    <t>Отоплен.</t>
  </si>
  <si>
    <t>уборка л\к</t>
  </si>
  <si>
    <t>уборка террит.</t>
  </si>
  <si>
    <t>форма собствен.</t>
  </si>
  <si>
    <t>вывоз ТБО</t>
  </si>
  <si>
    <t>предприят, организ.</t>
  </si>
  <si>
    <t xml:space="preserve"> </t>
  </si>
  <si>
    <t>Смирных</t>
  </si>
  <si>
    <t>Садовая</t>
  </si>
  <si>
    <t>каркасн</t>
  </si>
  <si>
    <t>В</t>
  </si>
  <si>
    <t>К</t>
  </si>
  <si>
    <t>О</t>
  </si>
  <si>
    <t>брус</t>
  </si>
  <si>
    <t>п</t>
  </si>
  <si>
    <t>Певомайская</t>
  </si>
  <si>
    <t>к</t>
  </si>
  <si>
    <t>Первомайская</t>
  </si>
  <si>
    <t>бревен</t>
  </si>
  <si>
    <t>Пирогова</t>
  </si>
  <si>
    <t>28а</t>
  </si>
  <si>
    <t>Лесная</t>
  </si>
  <si>
    <t>Б/В</t>
  </si>
  <si>
    <t>Полевая</t>
  </si>
  <si>
    <t xml:space="preserve">Больничный </t>
  </si>
  <si>
    <t>Больничный 4</t>
  </si>
  <si>
    <t>Брус</t>
  </si>
  <si>
    <t>Южная</t>
  </si>
  <si>
    <t>шлакоблок</t>
  </si>
  <si>
    <t>Железн-ая</t>
  </si>
  <si>
    <t>кол</t>
  </si>
  <si>
    <t>Ставроп-кая</t>
  </si>
  <si>
    <t>Инженерная</t>
  </si>
  <si>
    <t>Луговая</t>
  </si>
  <si>
    <t>Матросова</t>
  </si>
  <si>
    <t>8а</t>
  </si>
  <si>
    <t>Калинина</t>
  </si>
  <si>
    <t>Центральная</t>
  </si>
  <si>
    <t>в/ч</t>
  </si>
  <si>
    <t>Школьная</t>
  </si>
  <si>
    <t>Комс-ская</t>
  </si>
  <si>
    <t>Торговая</t>
  </si>
  <si>
    <t>1а</t>
  </si>
  <si>
    <t>3а</t>
  </si>
  <si>
    <t>7а</t>
  </si>
  <si>
    <t>27А</t>
  </si>
  <si>
    <t>кол.</t>
  </si>
  <si>
    <t>Амурская</t>
  </si>
  <si>
    <t>Московская</t>
  </si>
  <si>
    <t>Киевская</t>
  </si>
  <si>
    <t>Путейский</t>
  </si>
  <si>
    <t>Строительная</t>
  </si>
  <si>
    <t>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</si>
</sst>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14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wrapText="1"/>
    </xf>
    <xf numFmtId="0" fontId="2" fillId="0" borderId="14" xfId="0" applyFont="1" applyFill="1" applyBorder="1"/>
    <xf numFmtId="0" fontId="3" fillId="0" borderId="14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wrapText="1"/>
    </xf>
    <xf numFmtId="0" fontId="2" fillId="2" borderId="14" xfId="0" applyFont="1" applyFill="1" applyBorder="1"/>
    <xf numFmtId="0" fontId="3" fillId="2" borderId="14" xfId="0" applyFont="1" applyFill="1" applyBorder="1"/>
    <xf numFmtId="0" fontId="4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8;&#1085;&#1074;&#1077;&#1085;&#1090;&#1072;&#1088;&#1080;&#1079;&#1072;&#1094;&#1080;&#1103;-%20&#1084;&#1091;&#1085;%20&#1043;&#1046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Смирных"/>
      <sheetName val="Смирных (печн.)"/>
      <sheetName val="Победино"/>
      <sheetName val="Буюклы"/>
      <sheetName val="Первомайск"/>
      <sheetName val="Онор"/>
      <sheetName val="Рощино"/>
    </sheetNames>
    <sheetDataSet>
      <sheetData sheetId="0" refreshError="1"/>
      <sheetData sheetId="1" refreshError="1">
        <row r="646">
          <cell r="H646">
            <v>33.9</v>
          </cell>
        </row>
        <row r="647">
          <cell r="H647">
            <v>25.2</v>
          </cell>
        </row>
        <row r="650">
          <cell r="H650">
            <v>43.3</v>
          </cell>
        </row>
        <row r="651">
          <cell r="H651">
            <v>43.8</v>
          </cell>
        </row>
        <row r="654">
          <cell r="H654">
            <v>43.3</v>
          </cell>
        </row>
        <row r="655">
          <cell r="H655">
            <v>43.8</v>
          </cell>
        </row>
        <row r="658">
          <cell r="H658">
            <v>87.3</v>
          </cell>
        </row>
        <row r="659">
          <cell r="H659">
            <v>63</v>
          </cell>
        </row>
        <row r="1594">
          <cell r="H1594">
            <v>39.799999999999997</v>
          </cell>
        </row>
        <row r="1595">
          <cell r="H1595">
            <v>39.799999999999997</v>
          </cell>
        </row>
      </sheetData>
      <sheetData sheetId="2" refreshError="1">
        <row r="151">
          <cell r="H151">
            <v>19.100000000000001</v>
          </cell>
        </row>
        <row r="152">
          <cell r="H152">
            <v>18.899999999999999</v>
          </cell>
        </row>
        <row r="153">
          <cell r="H153">
            <v>18.2</v>
          </cell>
        </row>
        <row r="154">
          <cell r="H154">
            <v>18.399999999999999</v>
          </cell>
        </row>
        <row r="159">
          <cell r="H159">
            <v>31.5</v>
          </cell>
        </row>
        <row r="160">
          <cell r="H160">
            <v>32.1</v>
          </cell>
        </row>
        <row r="163">
          <cell r="H163">
            <v>31.2</v>
          </cell>
        </row>
        <row r="164">
          <cell r="H164">
            <v>30.6</v>
          </cell>
        </row>
        <row r="171">
          <cell r="H171">
            <v>40.5</v>
          </cell>
        </row>
        <row r="172">
          <cell r="H172">
            <v>40.5</v>
          </cell>
        </row>
        <row r="175">
          <cell r="H175">
            <v>40.6</v>
          </cell>
        </row>
        <row r="176">
          <cell r="H176">
            <v>40.6</v>
          </cell>
        </row>
        <row r="179">
          <cell r="H179">
            <v>36.5</v>
          </cell>
        </row>
        <row r="180">
          <cell r="H180">
            <v>36.9</v>
          </cell>
        </row>
        <row r="185">
          <cell r="H185">
            <v>35.4</v>
          </cell>
        </row>
        <row r="186">
          <cell r="H186">
            <v>35.299999999999997</v>
          </cell>
        </row>
        <row r="187">
          <cell r="H187">
            <v>36.299999999999997</v>
          </cell>
        </row>
        <row r="188">
          <cell r="H188">
            <v>36.299999999999997</v>
          </cell>
        </row>
        <row r="197">
          <cell r="H197">
            <v>34.4</v>
          </cell>
        </row>
        <row r="198">
          <cell r="H198">
            <v>32.6</v>
          </cell>
        </row>
        <row r="204">
          <cell r="H204">
            <v>32.4</v>
          </cell>
        </row>
        <row r="205">
          <cell r="H205">
            <v>34.9</v>
          </cell>
        </row>
        <row r="212">
          <cell r="H212">
            <v>33.700000000000003</v>
          </cell>
        </row>
        <row r="213">
          <cell r="H213">
            <v>33.700000000000003</v>
          </cell>
        </row>
        <row r="214">
          <cell r="H214">
            <v>32.299999999999997</v>
          </cell>
        </row>
        <row r="215">
          <cell r="H215">
            <v>32.4</v>
          </cell>
        </row>
        <row r="216">
          <cell r="H216">
            <v>39.6</v>
          </cell>
        </row>
        <row r="217">
          <cell r="H217">
            <v>39.6</v>
          </cell>
        </row>
        <row r="218">
          <cell r="H218">
            <v>28</v>
          </cell>
        </row>
        <row r="219">
          <cell r="H219">
            <v>28</v>
          </cell>
        </row>
        <row r="220">
          <cell r="H220">
            <v>28</v>
          </cell>
        </row>
        <row r="221">
          <cell r="H221">
            <v>28</v>
          </cell>
        </row>
        <row r="234">
          <cell r="H234">
            <v>41.6</v>
          </cell>
        </row>
        <row r="235">
          <cell r="H235">
            <v>40.9</v>
          </cell>
        </row>
        <row r="240">
          <cell r="H240">
            <v>16.600000000000001</v>
          </cell>
        </row>
        <row r="241">
          <cell r="H241">
            <v>25.2</v>
          </cell>
        </row>
        <row r="243">
          <cell r="H243">
            <v>50.7</v>
          </cell>
        </row>
        <row r="244">
          <cell r="H244">
            <v>23.4</v>
          </cell>
        </row>
        <row r="245">
          <cell r="H245">
            <v>36.1</v>
          </cell>
        </row>
        <row r="250">
          <cell r="H250">
            <v>33.200000000000003</v>
          </cell>
        </row>
        <row r="251">
          <cell r="H251">
            <v>33.1</v>
          </cell>
        </row>
        <row r="252">
          <cell r="H252">
            <v>34</v>
          </cell>
        </row>
        <row r="253">
          <cell r="H253">
            <v>31.1</v>
          </cell>
        </row>
        <row r="254">
          <cell r="H254">
            <v>32.5</v>
          </cell>
        </row>
        <row r="255">
          <cell r="H255">
            <v>31.5</v>
          </cell>
        </row>
        <row r="264">
          <cell r="H264">
            <v>35.1</v>
          </cell>
        </row>
        <row r="265">
          <cell r="H265">
            <v>35.5</v>
          </cell>
        </row>
        <row r="280">
          <cell r="H280">
            <v>37</v>
          </cell>
        </row>
        <row r="281">
          <cell r="H281">
            <v>37</v>
          </cell>
        </row>
        <row r="282">
          <cell r="H282">
            <v>31.7</v>
          </cell>
        </row>
        <row r="283">
          <cell r="H283">
            <v>31.7</v>
          </cell>
        </row>
        <row r="286">
          <cell r="H286">
            <v>31.5</v>
          </cell>
        </row>
        <row r="287">
          <cell r="H287">
            <v>31.5</v>
          </cell>
        </row>
        <row r="288">
          <cell r="H288">
            <v>38.9</v>
          </cell>
        </row>
        <row r="289">
          <cell r="H289">
            <v>38.9</v>
          </cell>
        </row>
        <row r="290">
          <cell r="H290">
            <v>29.9</v>
          </cell>
        </row>
        <row r="291">
          <cell r="H291">
            <v>29.3</v>
          </cell>
        </row>
        <row r="308">
          <cell r="H308">
            <v>29.1</v>
          </cell>
        </row>
        <row r="309">
          <cell r="H309">
            <v>28.3</v>
          </cell>
        </row>
        <row r="328">
          <cell r="H328">
            <v>41.8</v>
          </cell>
        </row>
        <row r="329">
          <cell r="H329">
            <v>41.8</v>
          </cell>
        </row>
        <row r="331">
          <cell r="H331">
            <v>37.5</v>
          </cell>
        </row>
        <row r="332">
          <cell r="H332">
            <v>37.5</v>
          </cell>
        </row>
        <row r="333">
          <cell r="H333">
            <v>15.8</v>
          </cell>
        </row>
        <row r="334">
          <cell r="H334">
            <v>15.8</v>
          </cell>
        </row>
        <row r="335">
          <cell r="H335">
            <v>15.8</v>
          </cell>
        </row>
        <row r="336">
          <cell r="H336">
            <v>15.8</v>
          </cell>
        </row>
        <row r="341">
          <cell r="H341">
            <v>33.1</v>
          </cell>
        </row>
        <row r="344">
          <cell r="H344">
            <v>27.1</v>
          </cell>
        </row>
        <row r="345">
          <cell r="H345">
            <v>18</v>
          </cell>
        </row>
        <row r="346">
          <cell r="H346">
            <v>18</v>
          </cell>
        </row>
        <row r="347">
          <cell r="H347">
            <v>18</v>
          </cell>
        </row>
        <row r="348">
          <cell r="H348">
            <v>18</v>
          </cell>
        </row>
        <row r="349">
          <cell r="H349">
            <v>18</v>
          </cell>
        </row>
        <row r="350">
          <cell r="H350">
            <v>18</v>
          </cell>
        </row>
        <row r="351">
          <cell r="H351">
            <v>15.4</v>
          </cell>
        </row>
        <row r="352">
          <cell r="H352">
            <v>31.5</v>
          </cell>
        </row>
        <row r="353">
          <cell r="H353">
            <v>31.5</v>
          </cell>
        </row>
        <row r="354">
          <cell r="H354">
            <v>31.5</v>
          </cell>
        </row>
        <row r="355">
          <cell r="H355">
            <v>33.5</v>
          </cell>
        </row>
        <row r="356">
          <cell r="H356">
            <v>33.5</v>
          </cell>
        </row>
        <row r="361">
          <cell r="H361">
            <v>36.9</v>
          </cell>
        </row>
        <row r="362">
          <cell r="H362">
            <v>36.6</v>
          </cell>
        </row>
        <row r="363">
          <cell r="H363">
            <v>37.799999999999997</v>
          </cell>
        </row>
        <row r="364">
          <cell r="H364">
            <v>37.799999999999997</v>
          </cell>
        </row>
        <row r="365">
          <cell r="H365">
            <v>99.4</v>
          </cell>
        </row>
        <row r="368">
          <cell r="H368">
            <v>47.3</v>
          </cell>
        </row>
        <row r="377">
          <cell r="H377">
            <v>35.1</v>
          </cell>
        </row>
        <row r="378">
          <cell r="H378">
            <v>35.1</v>
          </cell>
        </row>
        <row r="380">
          <cell r="H380">
            <v>32.4</v>
          </cell>
        </row>
        <row r="381">
          <cell r="H381">
            <v>32.4</v>
          </cell>
        </row>
        <row r="382">
          <cell r="H382">
            <v>32.4</v>
          </cell>
        </row>
        <row r="387">
          <cell r="H387">
            <v>17.600000000000001</v>
          </cell>
        </row>
        <row r="388">
          <cell r="H388">
            <v>17.600000000000001</v>
          </cell>
        </row>
        <row r="389">
          <cell r="H389">
            <v>38.299999999999997</v>
          </cell>
        </row>
        <row r="393">
          <cell r="H393">
            <v>26.8</v>
          </cell>
        </row>
        <row r="394">
          <cell r="H394">
            <v>26.8</v>
          </cell>
        </row>
        <row r="404">
          <cell r="H404">
            <v>44.4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2"/>
  <sheetViews>
    <sheetView tabSelected="1" workbookViewId="0">
      <selection sqref="A1:W82"/>
    </sheetView>
  </sheetViews>
  <sheetFormatPr defaultRowHeight="15"/>
  <cols>
    <col min="2" max="2" width="16.285156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/>
      <c r="I1" s="1" t="s">
        <v>7</v>
      </c>
      <c r="J1" s="4" t="s">
        <v>8</v>
      </c>
      <c r="K1" s="5"/>
      <c r="L1" s="5"/>
      <c r="M1" s="5"/>
      <c r="N1" s="5"/>
      <c r="O1" s="5"/>
      <c r="P1" s="6"/>
      <c r="Q1" s="1" t="s">
        <v>9</v>
      </c>
      <c r="R1" s="1" t="s">
        <v>10</v>
      </c>
      <c r="S1" s="1" t="s">
        <v>11</v>
      </c>
      <c r="T1" s="7" t="s">
        <v>12</v>
      </c>
      <c r="U1" s="1" t="s">
        <v>13</v>
      </c>
      <c r="V1" s="8" t="s">
        <v>14</v>
      </c>
      <c r="W1" s="9" t="s">
        <v>15</v>
      </c>
    </row>
    <row r="2" spans="1:23" ht="43.5">
      <c r="A2" s="10"/>
      <c r="B2" s="10"/>
      <c r="C2" s="10"/>
      <c r="D2" s="10"/>
      <c r="E2" s="10"/>
      <c r="F2" s="10"/>
      <c r="G2" s="11"/>
      <c r="H2" s="12"/>
      <c r="I2" s="10"/>
      <c r="J2" s="13" t="s">
        <v>16</v>
      </c>
      <c r="K2" s="13" t="s">
        <v>17</v>
      </c>
      <c r="L2" s="13" t="s">
        <v>18</v>
      </c>
      <c r="M2" s="13" t="s">
        <v>19</v>
      </c>
      <c r="N2" s="13" t="s">
        <v>20</v>
      </c>
      <c r="O2" s="13" t="s">
        <v>21</v>
      </c>
      <c r="P2" s="13" t="s">
        <v>22</v>
      </c>
      <c r="Q2" s="10"/>
      <c r="R2" s="10"/>
      <c r="S2" s="10"/>
      <c r="T2" s="7" t="s">
        <v>23</v>
      </c>
      <c r="U2" s="10"/>
      <c r="V2" s="14"/>
      <c r="W2" s="15"/>
    </row>
    <row r="3" spans="1:23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  <c r="I3" s="16">
        <v>9</v>
      </c>
      <c r="J3" s="16">
        <v>10</v>
      </c>
      <c r="K3" s="16">
        <v>11</v>
      </c>
      <c r="L3" s="16">
        <v>12</v>
      </c>
      <c r="M3" s="16">
        <v>13</v>
      </c>
      <c r="N3" s="16">
        <v>14</v>
      </c>
      <c r="O3" s="16">
        <v>15</v>
      </c>
      <c r="P3" s="16">
        <v>16</v>
      </c>
      <c r="Q3" s="16">
        <v>17</v>
      </c>
      <c r="R3" s="16">
        <v>18</v>
      </c>
      <c r="S3" s="16">
        <v>19</v>
      </c>
      <c r="T3" s="17">
        <v>19</v>
      </c>
      <c r="U3" s="17">
        <v>20</v>
      </c>
      <c r="V3" s="18">
        <v>21</v>
      </c>
      <c r="W3" s="19">
        <v>22</v>
      </c>
    </row>
    <row r="4" spans="1:23">
      <c r="A4" s="20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  <c r="W4" s="19"/>
    </row>
    <row r="5" spans="1:23">
      <c r="A5" s="21"/>
      <c r="B5" s="22" t="s">
        <v>24</v>
      </c>
      <c r="C5" s="23"/>
      <c r="D5" s="23"/>
      <c r="E5" s="24" t="s">
        <v>25</v>
      </c>
      <c r="F5" s="25"/>
      <c r="G5" s="23"/>
      <c r="H5" s="2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6"/>
      <c r="W5" s="27"/>
    </row>
    <row r="6" spans="1:23">
      <c r="A6" s="28">
        <v>1</v>
      </c>
      <c r="B6" s="28" t="s">
        <v>26</v>
      </c>
      <c r="C6" s="29">
        <v>6</v>
      </c>
      <c r="D6" s="29">
        <v>1</v>
      </c>
      <c r="E6" s="29">
        <v>2</v>
      </c>
      <c r="F6" s="28">
        <v>422</v>
      </c>
      <c r="G6" s="28"/>
      <c r="H6" s="28"/>
      <c r="I6" s="28" t="s">
        <v>27</v>
      </c>
      <c r="J6" s="30" t="s">
        <v>28</v>
      </c>
      <c r="K6" s="30" t="s">
        <v>29</v>
      </c>
      <c r="L6" s="30" t="s">
        <v>30</v>
      </c>
      <c r="M6" s="30"/>
      <c r="N6" s="30"/>
      <c r="O6" s="30"/>
      <c r="P6" s="30" t="s">
        <v>28</v>
      </c>
      <c r="Q6" s="28">
        <v>1958</v>
      </c>
      <c r="R6" s="28">
        <v>8</v>
      </c>
      <c r="S6" s="28">
        <v>80.8</v>
      </c>
      <c r="T6" s="28"/>
      <c r="U6" s="28">
        <f>SUM([1]Смирных!$H$646:$H$647)</f>
        <v>59.099999999999994</v>
      </c>
      <c r="V6" s="31">
        <v>45.2</v>
      </c>
      <c r="W6" s="32">
        <v>35.6</v>
      </c>
    </row>
    <row r="7" spans="1:23">
      <c r="A7" s="28">
        <v>2</v>
      </c>
      <c r="B7" s="28" t="s">
        <v>26</v>
      </c>
      <c r="C7" s="29">
        <v>5</v>
      </c>
      <c r="D7" s="29">
        <v>1</v>
      </c>
      <c r="E7" s="29"/>
      <c r="F7" s="28"/>
      <c r="G7" s="28"/>
      <c r="H7" s="28"/>
      <c r="I7" s="28" t="s">
        <v>31</v>
      </c>
      <c r="J7" s="30" t="s">
        <v>28</v>
      </c>
      <c r="K7" s="30"/>
      <c r="L7" s="30" t="s">
        <v>30</v>
      </c>
      <c r="M7" s="30"/>
      <c r="N7" s="30"/>
      <c r="O7" s="30"/>
      <c r="P7" s="30"/>
      <c r="Q7" s="28">
        <v>1971</v>
      </c>
      <c r="R7" s="28"/>
      <c r="S7" s="28">
        <v>67.599999999999994</v>
      </c>
      <c r="T7" s="28"/>
      <c r="U7" s="28"/>
      <c r="V7" s="31">
        <v>67.599999999999994</v>
      </c>
      <c r="W7" s="32"/>
    </row>
    <row r="8" spans="1:23">
      <c r="A8" s="28">
        <v>3</v>
      </c>
      <c r="B8" s="28" t="s">
        <v>26</v>
      </c>
      <c r="C8" s="29">
        <v>9</v>
      </c>
      <c r="D8" s="29">
        <v>1</v>
      </c>
      <c r="E8" s="29">
        <v>2</v>
      </c>
      <c r="F8" s="28">
        <v>447</v>
      </c>
      <c r="G8" s="28"/>
      <c r="H8" s="28"/>
      <c r="I8" s="28" t="s">
        <v>31</v>
      </c>
      <c r="J8" s="30" t="s">
        <v>28</v>
      </c>
      <c r="K8" s="30" t="s">
        <v>29</v>
      </c>
      <c r="L8" s="30" t="s">
        <v>30</v>
      </c>
      <c r="M8" s="30"/>
      <c r="N8" s="30"/>
      <c r="O8" s="30"/>
      <c r="P8" s="30" t="s">
        <v>28</v>
      </c>
      <c r="Q8" s="28">
        <v>1972</v>
      </c>
      <c r="R8" s="28">
        <v>9</v>
      </c>
      <c r="S8" s="28">
        <v>132.80000000000001</v>
      </c>
      <c r="T8" s="28"/>
      <c r="U8" s="28">
        <f>SUM([1]Смирных!$H$650:$H$651)</f>
        <v>87.1</v>
      </c>
      <c r="V8" s="31">
        <v>132.80000000000001</v>
      </c>
      <c r="W8" s="32"/>
    </row>
    <row r="9" spans="1:23">
      <c r="A9" s="28">
        <v>7</v>
      </c>
      <c r="B9" s="28" t="s">
        <v>26</v>
      </c>
      <c r="C9" s="29">
        <v>11</v>
      </c>
      <c r="D9" s="29">
        <v>1</v>
      </c>
      <c r="E9" s="29">
        <v>2</v>
      </c>
      <c r="F9" s="28">
        <v>447</v>
      </c>
      <c r="G9" s="28"/>
      <c r="H9" s="28"/>
      <c r="I9" s="28" t="s">
        <v>31</v>
      </c>
      <c r="J9" s="30" t="s">
        <v>28</v>
      </c>
      <c r="K9" s="30" t="s">
        <v>29</v>
      </c>
      <c r="L9" s="30" t="s">
        <v>30</v>
      </c>
      <c r="M9" s="30"/>
      <c r="N9" s="30"/>
      <c r="O9" s="30">
        <v>66</v>
      </c>
      <c r="P9" s="30" t="s">
        <v>28</v>
      </c>
      <c r="Q9" s="28">
        <v>1972</v>
      </c>
      <c r="R9" s="28">
        <v>1</v>
      </c>
      <c r="S9" s="28">
        <v>132.80000000000001</v>
      </c>
      <c r="T9" s="28"/>
      <c r="U9" s="28">
        <f>SUM([1]Смирных!$H$654:$H$655)</f>
        <v>87.1</v>
      </c>
      <c r="V9" s="31">
        <v>67</v>
      </c>
      <c r="W9" s="32">
        <v>65.8</v>
      </c>
    </row>
    <row r="10" spans="1:23">
      <c r="A10" s="28">
        <v>9</v>
      </c>
      <c r="B10" s="28" t="s">
        <v>26</v>
      </c>
      <c r="C10" s="29">
        <v>15</v>
      </c>
      <c r="D10" s="29">
        <v>1</v>
      </c>
      <c r="E10" s="29">
        <v>2</v>
      </c>
      <c r="F10" s="28">
        <v>715</v>
      </c>
      <c r="G10" s="28"/>
      <c r="H10" s="28"/>
      <c r="I10" s="28" t="s">
        <v>31</v>
      </c>
      <c r="J10" s="30" t="s">
        <v>28</v>
      </c>
      <c r="K10" s="30" t="s">
        <v>29</v>
      </c>
      <c r="L10" s="30" t="s">
        <v>32</v>
      </c>
      <c r="M10" s="30"/>
      <c r="N10" s="30"/>
      <c r="O10" s="30">
        <v>121.6</v>
      </c>
      <c r="P10" s="30" t="s">
        <v>28</v>
      </c>
      <c r="Q10" s="28">
        <v>1988</v>
      </c>
      <c r="R10" s="28">
        <v>6</v>
      </c>
      <c r="S10" s="28">
        <v>217.9</v>
      </c>
      <c r="T10" s="28"/>
      <c r="U10" s="28">
        <f>SUM([1]Смирных!$H$658:$H$659)</f>
        <v>150.30000000000001</v>
      </c>
      <c r="V10" s="31">
        <v>96.3</v>
      </c>
      <c r="W10" s="32">
        <v>121.6</v>
      </c>
    </row>
    <row r="11" spans="1:23">
      <c r="A11" s="28"/>
      <c r="B11" s="28" t="s">
        <v>33</v>
      </c>
      <c r="C11" s="29">
        <v>5</v>
      </c>
      <c r="D11" s="29">
        <v>1</v>
      </c>
      <c r="E11" s="29">
        <v>2</v>
      </c>
      <c r="F11" s="28"/>
      <c r="G11" s="28"/>
      <c r="H11" s="28"/>
      <c r="I11" s="28" t="s">
        <v>31</v>
      </c>
      <c r="J11" s="30" t="s">
        <v>34</v>
      </c>
      <c r="K11" s="30"/>
      <c r="L11" s="30" t="s">
        <v>32</v>
      </c>
      <c r="M11" s="30"/>
      <c r="N11" s="30"/>
      <c r="O11" s="30"/>
      <c r="P11" s="30"/>
      <c r="Q11" s="28">
        <v>1974</v>
      </c>
      <c r="R11" s="28">
        <v>4</v>
      </c>
      <c r="S11" s="28"/>
      <c r="T11" s="28"/>
      <c r="U11" s="28"/>
      <c r="V11" s="31"/>
      <c r="W11" s="32"/>
    </row>
    <row r="12" spans="1:23">
      <c r="A12" s="28">
        <v>1</v>
      </c>
      <c r="B12" s="28" t="s">
        <v>35</v>
      </c>
      <c r="C12" s="29">
        <v>1</v>
      </c>
      <c r="D12" s="29">
        <v>1</v>
      </c>
      <c r="E12" s="29">
        <v>2</v>
      </c>
      <c r="F12" s="28">
        <v>230</v>
      </c>
      <c r="G12" s="28"/>
      <c r="H12" s="28"/>
      <c r="I12" s="28" t="s">
        <v>36</v>
      </c>
      <c r="J12" s="30" t="s">
        <v>34</v>
      </c>
      <c r="K12" s="30"/>
      <c r="L12" s="30" t="s">
        <v>32</v>
      </c>
      <c r="M12" s="30"/>
      <c r="N12" s="30"/>
      <c r="O12" s="30">
        <v>36.200000000000003</v>
      </c>
      <c r="P12" s="30" t="s">
        <v>28</v>
      </c>
      <c r="Q12" s="28">
        <v>1974</v>
      </c>
      <c r="R12" s="28">
        <v>7</v>
      </c>
      <c r="S12" s="28">
        <v>36.200000000000003</v>
      </c>
      <c r="T12" s="28"/>
      <c r="U12" s="28">
        <v>20.9</v>
      </c>
      <c r="V12" s="31"/>
      <c r="W12" s="32">
        <v>36.200000000000003</v>
      </c>
    </row>
    <row r="13" spans="1:23">
      <c r="A13" s="28">
        <v>4</v>
      </c>
      <c r="B13" s="28" t="s">
        <v>37</v>
      </c>
      <c r="C13" s="29" t="s">
        <v>38</v>
      </c>
      <c r="D13" s="29">
        <v>1</v>
      </c>
      <c r="E13" s="29">
        <v>3</v>
      </c>
      <c r="F13" s="28">
        <v>722</v>
      </c>
      <c r="G13" s="28"/>
      <c r="H13" s="28"/>
      <c r="I13" s="28" t="s">
        <v>31</v>
      </c>
      <c r="J13" s="30" t="s">
        <v>28</v>
      </c>
      <c r="K13" s="30" t="s">
        <v>29</v>
      </c>
      <c r="L13" s="30" t="s">
        <v>32</v>
      </c>
      <c r="M13" s="30"/>
      <c r="N13" s="30"/>
      <c r="O13" s="30"/>
      <c r="P13" s="30" t="s">
        <v>28</v>
      </c>
      <c r="Q13" s="28">
        <v>1990</v>
      </c>
      <c r="R13" s="28">
        <v>8</v>
      </c>
      <c r="S13" s="28">
        <v>209.2</v>
      </c>
      <c r="T13" s="28"/>
      <c r="U13" s="28">
        <v>120.9</v>
      </c>
      <c r="V13" s="31">
        <v>56.1</v>
      </c>
      <c r="W13" s="32">
        <v>153.1</v>
      </c>
    </row>
    <row r="14" spans="1:23">
      <c r="A14" s="28">
        <v>1</v>
      </c>
      <c r="B14" s="28" t="s">
        <v>39</v>
      </c>
      <c r="C14" s="29">
        <v>1</v>
      </c>
      <c r="D14" s="29">
        <v>1</v>
      </c>
      <c r="E14" s="29">
        <v>4</v>
      </c>
      <c r="F14" s="28">
        <v>422</v>
      </c>
      <c r="G14" s="28"/>
      <c r="H14" s="28"/>
      <c r="I14" s="28" t="s">
        <v>31</v>
      </c>
      <c r="J14" s="30" t="s">
        <v>32</v>
      </c>
      <c r="K14" s="30"/>
      <c r="L14" s="30" t="s">
        <v>32</v>
      </c>
      <c r="M14" s="30"/>
      <c r="N14" s="30"/>
      <c r="O14" s="30">
        <v>62.8</v>
      </c>
      <c r="P14" s="30" t="s">
        <v>28</v>
      </c>
      <c r="Q14" s="28">
        <v>1982</v>
      </c>
      <c r="R14" s="28">
        <v>7</v>
      </c>
      <c r="S14" s="28">
        <v>123.6</v>
      </c>
      <c r="T14" s="28"/>
      <c r="U14" s="28">
        <f>SUM('[1]Смирных (печн.)'!$H$151:$H$154)</f>
        <v>74.599999999999994</v>
      </c>
      <c r="V14" s="31">
        <v>123.6</v>
      </c>
      <c r="W14" s="32"/>
    </row>
    <row r="15" spans="1:23">
      <c r="A15" s="28">
        <v>2</v>
      </c>
      <c r="B15" s="28" t="s">
        <v>39</v>
      </c>
      <c r="C15" s="29">
        <v>5</v>
      </c>
      <c r="D15" s="29">
        <v>1</v>
      </c>
      <c r="E15" s="29">
        <v>2</v>
      </c>
      <c r="F15" s="28">
        <v>307</v>
      </c>
      <c r="G15" s="28"/>
      <c r="H15" s="28"/>
      <c r="I15" s="28" t="s">
        <v>31</v>
      </c>
      <c r="J15" s="30" t="s">
        <v>40</v>
      </c>
      <c r="K15" s="30"/>
      <c r="L15" s="30" t="s">
        <v>32</v>
      </c>
      <c r="M15" s="30"/>
      <c r="N15" s="30"/>
      <c r="O15" s="30"/>
      <c r="P15" s="30" t="s">
        <v>28</v>
      </c>
      <c r="Q15" s="28">
        <v>1977</v>
      </c>
      <c r="R15" s="28">
        <v>7</v>
      </c>
      <c r="S15" s="28">
        <v>91.2</v>
      </c>
      <c r="T15" s="28"/>
      <c r="U15" s="28">
        <f>SUM('[1]Смирных (печн.)'!$H$159:$H$160)</f>
        <v>63.6</v>
      </c>
      <c r="V15" s="31">
        <v>90.5</v>
      </c>
      <c r="W15" s="32"/>
    </row>
    <row r="16" spans="1:23">
      <c r="A16" s="28">
        <v>3</v>
      </c>
      <c r="B16" s="28" t="s">
        <v>39</v>
      </c>
      <c r="C16" s="29">
        <v>6</v>
      </c>
      <c r="D16" s="29">
        <v>1</v>
      </c>
      <c r="E16" s="29">
        <v>2</v>
      </c>
      <c r="F16" s="28">
        <v>412</v>
      </c>
      <c r="G16" s="28"/>
      <c r="H16" s="28"/>
      <c r="I16" s="28" t="s">
        <v>31</v>
      </c>
      <c r="J16" s="30" t="s">
        <v>40</v>
      </c>
      <c r="K16" s="30"/>
      <c r="L16" s="30" t="s">
        <v>32</v>
      </c>
      <c r="M16" s="30"/>
      <c r="N16" s="30"/>
      <c r="O16" s="30"/>
      <c r="P16" s="30" t="s">
        <v>28</v>
      </c>
      <c r="Q16" s="28">
        <v>1986</v>
      </c>
      <c r="R16" s="28">
        <v>8</v>
      </c>
      <c r="S16" s="28">
        <v>63.1</v>
      </c>
      <c r="T16" s="28"/>
      <c r="U16" s="28">
        <v>41.6</v>
      </c>
      <c r="V16" s="31"/>
      <c r="W16" s="32">
        <v>63.1</v>
      </c>
    </row>
    <row r="17" spans="1:23">
      <c r="A17" s="28">
        <v>4</v>
      </c>
      <c r="B17" s="28" t="s">
        <v>39</v>
      </c>
      <c r="C17" s="29">
        <v>7</v>
      </c>
      <c r="D17" s="29">
        <v>1</v>
      </c>
      <c r="E17" s="29">
        <v>2</v>
      </c>
      <c r="F17" s="28">
        <v>302</v>
      </c>
      <c r="G17" s="28"/>
      <c r="H17" s="28"/>
      <c r="I17" s="28" t="s">
        <v>31</v>
      </c>
      <c r="J17" s="30" t="s">
        <v>34</v>
      </c>
      <c r="K17" s="30"/>
      <c r="L17" s="30" t="s">
        <v>32</v>
      </c>
      <c r="M17" s="30"/>
      <c r="N17" s="30"/>
      <c r="O17" s="30"/>
      <c r="P17" s="30" t="s">
        <v>28</v>
      </c>
      <c r="Q17" s="28">
        <v>1979</v>
      </c>
      <c r="R17" s="28">
        <v>7</v>
      </c>
      <c r="S17" s="28">
        <v>88.3</v>
      </c>
      <c r="T17" s="28"/>
      <c r="U17" s="28">
        <f>SUM('[1]Смирных (печн.)'!$H$163:$H$164)</f>
        <v>61.8</v>
      </c>
      <c r="V17" s="31">
        <v>88.3</v>
      </c>
      <c r="W17" s="32"/>
    </row>
    <row r="18" spans="1:23">
      <c r="A18" s="28">
        <v>5</v>
      </c>
      <c r="B18" s="28" t="s">
        <v>39</v>
      </c>
      <c r="C18" s="29">
        <v>10</v>
      </c>
      <c r="D18" s="29">
        <v>1</v>
      </c>
      <c r="E18" s="29">
        <v>2</v>
      </c>
      <c r="F18" s="28">
        <v>523</v>
      </c>
      <c r="G18" s="28"/>
      <c r="H18" s="28"/>
      <c r="I18" s="28" t="s">
        <v>31</v>
      </c>
      <c r="J18" s="30" t="s">
        <v>28</v>
      </c>
      <c r="K18" s="30" t="s">
        <v>29</v>
      </c>
      <c r="L18" s="30" t="s">
        <v>32</v>
      </c>
      <c r="M18" s="30"/>
      <c r="N18" s="30"/>
      <c r="O18" s="30">
        <v>75.5</v>
      </c>
      <c r="P18" s="30" t="s">
        <v>28</v>
      </c>
      <c r="Q18" s="28">
        <v>1988</v>
      </c>
      <c r="R18" s="28">
        <v>7</v>
      </c>
      <c r="S18" s="28">
        <v>151</v>
      </c>
      <c r="T18" s="28"/>
      <c r="U18" s="28">
        <f>SUM('[1]Смирных (печн.)'!$H$171:$H$172)</f>
        <v>81</v>
      </c>
      <c r="V18" s="31">
        <v>75.5</v>
      </c>
      <c r="W18" s="32">
        <v>75.5</v>
      </c>
    </row>
    <row r="19" spans="1:23">
      <c r="A19" s="28">
        <v>6</v>
      </c>
      <c r="B19" s="28" t="s">
        <v>41</v>
      </c>
      <c r="C19" s="29">
        <v>9</v>
      </c>
      <c r="D19" s="29">
        <v>1</v>
      </c>
      <c r="E19" s="29">
        <v>2</v>
      </c>
      <c r="F19" s="28">
        <v>358</v>
      </c>
      <c r="G19" s="28"/>
      <c r="H19" s="28"/>
      <c r="I19" s="28" t="s">
        <v>36</v>
      </c>
      <c r="J19" s="30" t="s">
        <v>29</v>
      </c>
      <c r="K19" s="30"/>
      <c r="L19" s="30" t="s">
        <v>32</v>
      </c>
      <c r="M19" s="30"/>
      <c r="N19" s="30"/>
      <c r="O19" s="30"/>
      <c r="P19" s="30" t="s">
        <v>28</v>
      </c>
      <c r="Q19" s="28">
        <v>1951</v>
      </c>
      <c r="R19" s="28">
        <v>10</v>
      </c>
      <c r="S19" s="28">
        <v>98.6</v>
      </c>
      <c r="T19" s="28"/>
      <c r="U19" s="28">
        <f>SUM('[1]Смирных (печн.)'!$H$175:$H$176)</f>
        <v>81.2</v>
      </c>
      <c r="V19" s="31">
        <v>49.3</v>
      </c>
      <c r="W19" s="32">
        <v>49.3</v>
      </c>
    </row>
    <row r="20" spans="1:23">
      <c r="A20" s="28">
        <v>7</v>
      </c>
      <c r="B20" s="28" t="s">
        <v>41</v>
      </c>
      <c r="C20" s="29">
        <v>16</v>
      </c>
      <c r="D20" s="29">
        <v>1</v>
      </c>
      <c r="E20" s="29">
        <v>2</v>
      </c>
      <c r="F20" s="28">
        <v>321</v>
      </c>
      <c r="G20" s="28"/>
      <c r="H20" s="28"/>
      <c r="I20" s="28" t="s">
        <v>31</v>
      </c>
      <c r="J20" s="30" t="s">
        <v>40</v>
      </c>
      <c r="K20" s="30"/>
      <c r="L20" s="30" t="s">
        <v>32</v>
      </c>
      <c r="M20" s="30"/>
      <c r="N20" s="30"/>
      <c r="O20" s="30"/>
      <c r="P20" s="30"/>
      <c r="Q20" s="28">
        <v>1974</v>
      </c>
      <c r="R20" s="28">
        <v>4</v>
      </c>
      <c r="S20" s="28">
        <v>96</v>
      </c>
      <c r="T20" s="28"/>
      <c r="U20" s="28">
        <f>SUM('[1]Смирных (печн.)'!$H$179:$H$180)</f>
        <v>73.400000000000006</v>
      </c>
      <c r="V20" s="31">
        <v>96</v>
      </c>
      <c r="W20" s="32"/>
    </row>
    <row r="21" spans="1:23">
      <c r="A21" s="28">
        <v>8</v>
      </c>
      <c r="B21" s="28" t="s">
        <v>41</v>
      </c>
      <c r="C21" s="29">
        <v>18</v>
      </c>
      <c r="D21" s="29">
        <v>1</v>
      </c>
      <c r="E21" s="29">
        <v>2</v>
      </c>
      <c r="F21" s="28">
        <v>378</v>
      </c>
      <c r="G21" s="28"/>
      <c r="H21" s="28"/>
      <c r="I21" s="28" t="s">
        <v>31</v>
      </c>
      <c r="J21" s="30" t="s">
        <v>40</v>
      </c>
      <c r="K21" s="30"/>
      <c r="L21" s="30" t="s">
        <v>32</v>
      </c>
      <c r="M21" s="30"/>
      <c r="N21" s="30"/>
      <c r="O21" s="30">
        <v>64.900000000000006</v>
      </c>
      <c r="P21" s="30"/>
      <c r="Q21" s="28">
        <v>1970</v>
      </c>
      <c r="R21" s="28">
        <v>3</v>
      </c>
      <c r="S21" s="28">
        <v>112.5</v>
      </c>
      <c r="T21" s="28"/>
      <c r="U21" s="28">
        <v>79.900000000000006</v>
      </c>
      <c r="V21" s="31">
        <v>47.6</v>
      </c>
      <c r="W21" s="32">
        <v>64.900000000000006</v>
      </c>
    </row>
    <row r="22" spans="1:23">
      <c r="A22" s="28">
        <v>9</v>
      </c>
      <c r="B22" s="28" t="s">
        <v>41</v>
      </c>
      <c r="C22" s="29">
        <v>26</v>
      </c>
      <c r="D22" s="29">
        <v>1</v>
      </c>
      <c r="E22" s="29">
        <v>2</v>
      </c>
      <c r="F22" s="28">
        <v>307</v>
      </c>
      <c r="G22" s="28"/>
      <c r="H22" s="28"/>
      <c r="I22" s="28" t="s">
        <v>31</v>
      </c>
      <c r="J22" s="30" t="s">
        <v>29</v>
      </c>
      <c r="K22" s="30"/>
      <c r="L22" s="30" t="s">
        <v>32</v>
      </c>
      <c r="M22" s="30"/>
      <c r="N22" s="30"/>
      <c r="O22" s="30">
        <v>47.7</v>
      </c>
      <c r="P22" s="30"/>
      <c r="Q22" s="28">
        <v>1977</v>
      </c>
      <c r="R22" s="28">
        <v>7</v>
      </c>
      <c r="S22" s="28">
        <v>93.9</v>
      </c>
      <c r="T22" s="28"/>
      <c r="U22" s="28">
        <f>SUM('[1]Смирных (печн.)'!$H$185:$H$186)</f>
        <v>70.699999999999989</v>
      </c>
      <c r="V22" s="31">
        <v>46.2</v>
      </c>
      <c r="W22" s="32">
        <v>47.7</v>
      </c>
    </row>
    <row r="23" spans="1:23">
      <c r="A23" s="28">
        <v>10</v>
      </c>
      <c r="B23" s="28" t="s">
        <v>41</v>
      </c>
      <c r="C23" s="29">
        <v>29</v>
      </c>
      <c r="D23" s="29">
        <v>1</v>
      </c>
      <c r="E23" s="29">
        <v>2</v>
      </c>
      <c r="F23" s="28">
        <v>311</v>
      </c>
      <c r="G23" s="28"/>
      <c r="H23" s="28"/>
      <c r="I23" s="28" t="s">
        <v>31</v>
      </c>
      <c r="J23" s="30" t="s">
        <v>29</v>
      </c>
      <c r="K23" s="30"/>
      <c r="L23" s="30" t="s">
        <v>32</v>
      </c>
      <c r="M23" s="30"/>
      <c r="N23" s="30"/>
      <c r="O23" s="30"/>
      <c r="P23" s="30"/>
      <c r="Q23" s="28">
        <v>1970</v>
      </c>
      <c r="R23" s="28">
        <v>4</v>
      </c>
      <c r="S23" s="28">
        <v>96</v>
      </c>
      <c r="T23" s="28"/>
      <c r="U23" s="28">
        <f>SUM('[1]Смирных (печн.)'!$H$187:$H$188)</f>
        <v>72.599999999999994</v>
      </c>
      <c r="V23" s="31">
        <v>96</v>
      </c>
      <c r="W23" s="32"/>
    </row>
    <row r="24" spans="1:23">
      <c r="A24" s="28">
        <v>11</v>
      </c>
      <c r="B24" s="28" t="s">
        <v>41</v>
      </c>
      <c r="C24" s="29">
        <v>31</v>
      </c>
      <c r="D24" s="29">
        <v>1</v>
      </c>
      <c r="E24" s="29">
        <v>1</v>
      </c>
      <c r="F24" s="28">
        <v>295</v>
      </c>
      <c r="G24" s="28"/>
      <c r="H24" s="28"/>
      <c r="I24" s="28" t="s">
        <v>31</v>
      </c>
      <c r="J24" s="30" t="s">
        <v>29</v>
      </c>
      <c r="K24" s="30"/>
      <c r="L24" s="30" t="s">
        <v>32</v>
      </c>
      <c r="M24" s="30"/>
      <c r="N24" s="30"/>
      <c r="O24" s="30"/>
      <c r="P24" s="30"/>
      <c r="Q24" s="28">
        <v>1977</v>
      </c>
      <c r="R24" s="28">
        <v>2</v>
      </c>
      <c r="S24" s="28">
        <v>45.6</v>
      </c>
      <c r="T24" s="28"/>
      <c r="U24" s="28">
        <v>33</v>
      </c>
      <c r="V24" s="31"/>
      <c r="W24" s="32">
        <v>45.6</v>
      </c>
    </row>
    <row r="25" spans="1:23">
      <c r="A25" s="28">
        <v>12</v>
      </c>
      <c r="B25" s="28" t="s">
        <v>41</v>
      </c>
      <c r="C25" s="29">
        <v>28</v>
      </c>
      <c r="D25" s="29">
        <v>1</v>
      </c>
      <c r="E25" s="29">
        <v>2</v>
      </c>
      <c r="F25" s="28">
        <v>311</v>
      </c>
      <c r="G25" s="28"/>
      <c r="H25" s="28"/>
      <c r="I25" s="28" t="s">
        <v>31</v>
      </c>
      <c r="J25" s="28" t="s">
        <v>28</v>
      </c>
      <c r="K25" s="30" t="s">
        <v>29</v>
      </c>
      <c r="L25" s="30" t="s">
        <v>32</v>
      </c>
      <c r="M25" s="30"/>
      <c r="N25" s="30"/>
      <c r="O25" s="30"/>
      <c r="P25" s="30"/>
      <c r="Q25" s="28">
        <v>1988</v>
      </c>
      <c r="R25" s="28">
        <v>8</v>
      </c>
      <c r="S25" s="28">
        <v>132.6</v>
      </c>
      <c r="T25" s="28"/>
      <c r="U25" s="28">
        <f>SUM([1]Смирных!$H$1594:$H$1595)</f>
        <v>79.599999999999994</v>
      </c>
      <c r="V25" s="31"/>
      <c r="W25" s="32">
        <v>132.6</v>
      </c>
    </row>
    <row r="26" spans="1:23">
      <c r="A26" s="28">
        <v>13</v>
      </c>
      <c r="B26" s="28" t="s">
        <v>41</v>
      </c>
      <c r="C26" s="29">
        <v>20</v>
      </c>
      <c r="D26" s="29">
        <v>1</v>
      </c>
      <c r="E26" s="29">
        <v>2</v>
      </c>
      <c r="F26" s="28">
        <v>331</v>
      </c>
      <c r="G26" s="28"/>
      <c r="H26" s="28"/>
      <c r="I26" s="28" t="s">
        <v>31</v>
      </c>
      <c r="J26" s="30" t="s">
        <v>34</v>
      </c>
      <c r="K26" s="30"/>
      <c r="L26" s="30" t="s">
        <v>32</v>
      </c>
      <c r="M26" s="30"/>
      <c r="N26" s="30"/>
      <c r="O26" s="30"/>
      <c r="P26" s="30" t="s">
        <v>28</v>
      </c>
      <c r="Q26" s="28">
        <v>1976</v>
      </c>
      <c r="R26" s="28">
        <v>4</v>
      </c>
      <c r="S26" s="28">
        <v>98.8</v>
      </c>
      <c r="T26" s="28"/>
      <c r="U26" s="28">
        <f>SUM('[1]Смирных (печн.)'!$H$197:$H$198)</f>
        <v>67</v>
      </c>
      <c r="V26" s="31">
        <v>98.8</v>
      </c>
      <c r="W26" s="32"/>
    </row>
    <row r="27" spans="1:23">
      <c r="A27" s="28">
        <v>14</v>
      </c>
      <c r="B27" s="28" t="s">
        <v>41</v>
      </c>
      <c r="C27" s="29">
        <v>22</v>
      </c>
      <c r="D27" s="29">
        <v>1</v>
      </c>
      <c r="E27" s="29">
        <v>3</v>
      </c>
      <c r="F27" s="28">
        <v>326</v>
      </c>
      <c r="G27" s="28"/>
      <c r="H27" s="28"/>
      <c r="I27" s="28" t="s">
        <v>31</v>
      </c>
      <c r="J27" s="30" t="s">
        <v>34</v>
      </c>
      <c r="K27" s="30"/>
      <c r="L27" s="30" t="s">
        <v>32</v>
      </c>
      <c r="M27" s="30"/>
      <c r="N27" s="30"/>
      <c r="O27" s="30"/>
      <c r="P27" s="30"/>
      <c r="Q27" s="28">
        <v>1977</v>
      </c>
      <c r="R27" s="28">
        <v>9</v>
      </c>
      <c r="S27" s="28">
        <v>100</v>
      </c>
      <c r="T27" s="28"/>
      <c r="U27" s="28">
        <v>55</v>
      </c>
      <c r="V27" s="31">
        <v>100</v>
      </c>
      <c r="W27" s="32"/>
    </row>
    <row r="28" spans="1:23">
      <c r="A28" s="28">
        <v>15</v>
      </c>
      <c r="B28" s="28" t="s">
        <v>42</v>
      </c>
      <c r="C28" s="29">
        <v>1</v>
      </c>
      <c r="D28" s="29">
        <v>1</v>
      </c>
      <c r="E28" s="29">
        <v>2</v>
      </c>
      <c r="F28" s="28">
        <v>333</v>
      </c>
      <c r="G28" s="28"/>
      <c r="H28" s="28"/>
      <c r="I28" s="28" t="s">
        <v>31</v>
      </c>
      <c r="J28" s="30" t="s">
        <v>34</v>
      </c>
      <c r="K28" s="30"/>
      <c r="L28" s="30" t="s">
        <v>32</v>
      </c>
      <c r="M28" s="30"/>
      <c r="N28" s="30"/>
      <c r="O28" s="30"/>
      <c r="P28" s="30" t="s">
        <v>28</v>
      </c>
      <c r="Q28" s="28">
        <v>1994</v>
      </c>
      <c r="R28" s="28">
        <v>4</v>
      </c>
      <c r="S28" s="28">
        <v>95.8</v>
      </c>
      <c r="T28" s="28"/>
      <c r="U28" s="28">
        <f>SUM('[1]Смирных (печн.)'!$H$204:$H$205)</f>
        <v>67.3</v>
      </c>
      <c r="V28" s="31">
        <v>46.3</v>
      </c>
      <c r="W28" s="32">
        <v>49.5</v>
      </c>
    </row>
    <row r="29" spans="1:23">
      <c r="A29" s="28">
        <v>16</v>
      </c>
      <c r="B29" s="28" t="s">
        <v>42</v>
      </c>
      <c r="C29" s="29">
        <v>5</v>
      </c>
      <c r="D29" s="29">
        <v>1</v>
      </c>
      <c r="E29" s="29">
        <v>2</v>
      </c>
      <c r="F29" s="28">
        <v>316</v>
      </c>
      <c r="G29" s="28"/>
      <c r="H29" s="28"/>
      <c r="I29" s="28" t="s">
        <v>31</v>
      </c>
      <c r="J29" s="30" t="s">
        <v>40</v>
      </c>
      <c r="K29" s="30"/>
      <c r="L29" s="30" t="s">
        <v>32</v>
      </c>
      <c r="M29" s="30"/>
      <c r="N29" s="30"/>
      <c r="O29" s="30"/>
      <c r="P29" s="30"/>
      <c r="Q29" s="28">
        <v>1982</v>
      </c>
      <c r="R29" s="28">
        <v>5</v>
      </c>
      <c r="S29" s="28">
        <v>94.8</v>
      </c>
      <c r="T29" s="28"/>
      <c r="U29" s="28">
        <f>SUM('[1]Смирных (печн.)'!$H$212:$H$213)</f>
        <v>67.400000000000006</v>
      </c>
      <c r="V29" s="31">
        <v>47.4</v>
      </c>
      <c r="W29" s="32">
        <v>47.4</v>
      </c>
    </row>
    <row r="30" spans="1:23">
      <c r="A30" s="28"/>
      <c r="B30" s="28" t="s">
        <v>43</v>
      </c>
      <c r="C30" s="29"/>
      <c r="D30" s="29">
        <v>1</v>
      </c>
      <c r="E30" s="29">
        <v>2</v>
      </c>
      <c r="F30" s="28"/>
      <c r="G30" s="28"/>
      <c r="H30" s="28"/>
      <c r="I30" s="28" t="s">
        <v>44</v>
      </c>
      <c r="J30" s="30"/>
      <c r="K30" s="30"/>
      <c r="L30" s="30" t="s">
        <v>32</v>
      </c>
      <c r="M30" s="30"/>
      <c r="N30" s="30"/>
      <c r="O30" s="30"/>
      <c r="P30" s="30"/>
      <c r="Q30" s="28">
        <v>1982</v>
      </c>
      <c r="R30" s="28">
        <v>4</v>
      </c>
      <c r="S30" s="28">
        <v>94.5</v>
      </c>
      <c r="T30" s="28"/>
      <c r="U30" s="28"/>
      <c r="V30" s="31">
        <v>94.5</v>
      </c>
      <c r="W30" s="32"/>
    </row>
    <row r="31" spans="1:23">
      <c r="A31" s="28">
        <v>17</v>
      </c>
      <c r="B31" s="28" t="s">
        <v>42</v>
      </c>
      <c r="C31" s="29">
        <v>6</v>
      </c>
      <c r="D31" s="29">
        <v>1</v>
      </c>
      <c r="E31" s="29">
        <v>2</v>
      </c>
      <c r="F31" s="28">
        <v>311</v>
      </c>
      <c r="G31" s="28"/>
      <c r="H31" s="28"/>
      <c r="I31" s="28" t="s">
        <v>31</v>
      </c>
      <c r="J31" s="30" t="s">
        <v>40</v>
      </c>
      <c r="K31" s="30"/>
      <c r="L31" s="30" t="s">
        <v>32</v>
      </c>
      <c r="M31" s="30"/>
      <c r="N31" s="30"/>
      <c r="O31" s="30">
        <v>46.3</v>
      </c>
      <c r="P31" s="30"/>
      <c r="Q31" s="28">
        <v>1982</v>
      </c>
      <c r="R31" s="28">
        <v>2</v>
      </c>
      <c r="S31" s="28">
        <v>92.6</v>
      </c>
      <c r="T31" s="28"/>
      <c r="U31" s="28">
        <f>SUM('[1]Смирных (печн.)'!$H$214:$H$215)</f>
        <v>64.699999999999989</v>
      </c>
      <c r="V31" s="31">
        <v>46.3</v>
      </c>
      <c r="W31" s="32">
        <v>46.3</v>
      </c>
    </row>
    <row r="32" spans="1:23">
      <c r="A32" s="33">
        <v>18</v>
      </c>
      <c r="B32" s="33" t="s">
        <v>45</v>
      </c>
      <c r="C32" s="34">
        <v>2</v>
      </c>
      <c r="D32" s="34">
        <v>1</v>
      </c>
      <c r="E32" s="34">
        <v>2</v>
      </c>
      <c r="F32" s="33">
        <v>560</v>
      </c>
      <c r="G32" s="33"/>
      <c r="H32" s="33"/>
      <c r="I32" s="33" t="s">
        <v>46</v>
      </c>
      <c r="J32" s="35" t="s">
        <v>28</v>
      </c>
      <c r="K32" s="35" t="s">
        <v>29</v>
      </c>
      <c r="L32" s="35" t="s">
        <v>32</v>
      </c>
      <c r="M32" s="35"/>
      <c r="N32" s="35"/>
      <c r="O32" s="35"/>
      <c r="P32" s="35" t="s">
        <v>28</v>
      </c>
      <c r="Q32" s="33">
        <v>1987</v>
      </c>
      <c r="R32" s="33">
        <v>5</v>
      </c>
      <c r="S32" s="33">
        <v>137</v>
      </c>
      <c r="T32" s="33"/>
      <c r="U32" s="33">
        <f>SUM('[1]Смирных (печн.)'!$H$216:$H$217)</f>
        <v>79.2</v>
      </c>
      <c r="V32" s="36">
        <v>68.3</v>
      </c>
      <c r="W32" s="37">
        <v>68.7</v>
      </c>
    </row>
    <row r="33" spans="1:23">
      <c r="A33" s="28">
        <v>19</v>
      </c>
      <c r="B33" s="28" t="s">
        <v>45</v>
      </c>
      <c r="C33" s="29">
        <v>8</v>
      </c>
      <c r="D33" s="29">
        <v>1</v>
      </c>
      <c r="E33" s="29">
        <v>2</v>
      </c>
      <c r="F33" s="28">
        <v>360</v>
      </c>
      <c r="G33" s="28"/>
      <c r="H33" s="28"/>
      <c r="I33" s="28" t="s">
        <v>31</v>
      </c>
      <c r="J33" s="30" t="s">
        <v>28</v>
      </c>
      <c r="K33" s="30" t="s">
        <v>29</v>
      </c>
      <c r="L33" s="30" t="s">
        <v>32</v>
      </c>
      <c r="M33" s="30"/>
      <c r="N33" s="30"/>
      <c r="O33" s="30"/>
      <c r="P33" s="30" t="s">
        <v>28</v>
      </c>
      <c r="Q33" s="28">
        <v>1984</v>
      </c>
      <c r="R33" s="28">
        <v>7</v>
      </c>
      <c r="S33" s="28">
        <v>104.8</v>
      </c>
      <c r="T33" s="28"/>
      <c r="U33" s="28">
        <f>SUM('[1]Смирных (печн.)'!$H$218:$H$219)</f>
        <v>56</v>
      </c>
      <c r="V33" s="31">
        <v>52.4</v>
      </c>
      <c r="W33" s="32">
        <v>52.4</v>
      </c>
    </row>
    <row r="34" spans="1:23">
      <c r="A34" s="28">
        <v>20</v>
      </c>
      <c r="B34" s="28" t="s">
        <v>45</v>
      </c>
      <c r="C34" s="29">
        <v>10</v>
      </c>
      <c r="D34" s="29">
        <v>1</v>
      </c>
      <c r="E34" s="29">
        <v>2</v>
      </c>
      <c r="F34" s="28">
        <v>360</v>
      </c>
      <c r="G34" s="28"/>
      <c r="H34" s="28"/>
      <c r="I34" s="28" t="s">
        <v>31</v>
      </c>
      <c r="J34" s="30" t="s">
        <v>28</v>
      </c>
      <c r="K34" s="30" t="s">
        <v>29</v>
      </c>
      <c r="L34" s="30" t="s">
        <v>32</v>
      </c>
      <c r="M34" s="30"/>
      <c r="N34" s="30"/>
      <c r="O34" s="30"/>
      <c r="P34" s="30" t="s">
        <v>28</v>
      </c>
      <c r="Q34" s="28">
        <v>1984</v>
      </c>
      <c r="R34" s="28">
        <v>6</v>
      </c>
      <c r="S34" s="28">
        <v>104.8</v>
      </c>
      <c r="T34" s="28"/>
      <c r="U34" s="28">
        <f>SUM('[1]Смирных (печн.)'!$H$220:$H$221)</f>
        <v>56</v>
      </c>
      <c r="V34" s="31">
        <v>104.8</v>
      </c>
      <c r="W34" s="32"/>
    </row>
    <row r="35" spans="1:23">
      <c r="A35" s="33">
        <v>21</v>
      </c>
      <c r="B35" s="33" t="s">
        <v>47</v>
      </c>
      <c r="C35" s="34">
        <v>14</v>
      </c>
      <c r="D35" s="34">
        <v>1</v>
      </c>
      <c r="E35" s="34">
        <v>2</v>
      </c>
      <c r="F35" s="33">
        <v>552</v>
      </c>
      <c r="G35" s="33"/>
      <c r="H35" s="33"/>
      <c r="I35" s="33" t="s">
        <v>46</v>
      </c>
      <c r="J35" s="35" t="s">
        <v>28</v>
      </c>
      <c r="K35" s="35"/>
      <c r="L35" s="35" t="s">
        <v>32</v>
      </c>
      <c r="M35" s="35"/>
      <c r="N35" s="35"/>
      <c r="O35" s="35"/>
      <c r="P35" s="35" t="s">
        <v>28</v>
      </c>
      <c r="Q35" s="33">
        <v>1993</v>
      </c>
      <c r="R35" s="33">
        <v>7</v>
      </c>
      <c r="S35" s="33">
        <v>134.6</v>
      </c>
      <c r="T35" s="33"/>
      <c r="U35" s="33">
        <f>SUM('[1]Смирных (печн.)'!$H$234:$H$235)</f>
        <v>82.5</v>
      </c>
      <c r="V35" s="36">
        <v>134.6</v>
      </c>
      <c r="W35" s="37"/>
    </row>
    <row r="36" spans="1:23">
      <c r="A36" s="28">
        <v>22</v>
      </c>
      <c r="B36" s="28" t="s">
        <v>47</v>
      </c>
      <c r="C36" s="29">
        <v>28</v>
      </c>
      <c r="D36" s="29">
        <v>1</v>
      </c>
      <c r="E36" s="29">
        <v>2</v>
      </c>
      <c r="F36" s="28">
        <v>62</v>
      </c>
      <c r="G36" s="28"/>
      <c r="H36" s="28"/>
      <c r="I36" s="28" t="s">
        <v>31</v>
      </c>
      <c r="J36" s="30" t="s">
        <v>48</v>
      </c>
      <c r="K36" s="30"/>
      <c r="L36" s="30" t="s">
        <v>32</v>
      </c>
      <c r="M36" s="30"/>
      <c r="N36" s="30"/>
      <c r="O36" s="30"/>
      <c r="P36" s="30" t="s">
        <v>28</v>
      </c>
      <c r="Q36" s="28">
        <v>1951</v>
      </c>
      <c r="R36" s="28">
        <v>1</v>
      </c>
      <c r="S36" s="28">
        <v>58.6</v>
      </c>
      <c r="T36" s="28"/>
      <c r="U36" s="28">
        <f>SUM('[1]Смирных (печн.)'!$H$240:$H$241)</f>
        <v>41.8</v>
      </c>
      <c r="V36" s="31"/>
      <c r="W36" s="32">
        <v>58.6</v>
      </c>
    </row>
    <row r="37" spans="1:23">
      <c r="A37" s="28">
        <v>23</v>
      </c>
      <c r="B37" s="28" t="s">
        <v>49</v>
      </c>
      <c r="C37" s="29">
        <v>3</v>
      </c>
      <c r="D37" s="29">
        <v>1</v>
      </c>
      <c r="E37" s="29">
        <v>1</v>
      </c>
      <c r="F37" s="28">
        <v>212</v>
      </c>
      <c r="G37" s="28"/>
      <c r="H37" s="28"/>
      <c r="I37" s="28" t="s">
        <v>31</v>
      </c>
      <c r="J37" s="30" t="s">
        <v>48</v>
      </c>
      <c r="K37" s="30"/>
      <c r="L37" s="30" t="s">
        <v>32</v>
      </c>
      <c r="M37" s="30"/>
      <c r="N37" s="30"/>
      <c r="O37" s="30"/>
      <c r="P37" s="30"/>
      <c r="Q37" s="28">
        <v>1973</v>
      </c>
      <c r="R37" s="28">
        <v>2</v>
      </c>
      <c r="S37" s="28">
        <v>65.7</v>
      </c>
      <c r="T37" s="28"/>
      <c r="U37" s="28">
        <f>SUM('[1]Смирных (печн.)'!$H$243)</f>
        <v>50.7</v>
      </c>
      <c r="V37" s="31">
        <v>65.7</v>
      </c>
      <c r="W37" s="32"/>
    </row>
    <row r="38" spans="1:23">
      <c r="A38" s="28">
        <v>24</v>
      </c>
      <c r="B38" s="28" t="s">
        <v>49</v>
      </c>
      <c r="C38" s="29">
        <v>5</v>
      </c>
      <c r="D38" s="29">
        <v>1</v>
      </c>
      <c r="E38" s="29">
        <v>2</v>
      </c>
      <c r="F38" s="28">
        <v>267</v>
      </c>
      <c r="G38" s="28"/>
      <c r="H38" s="28"/>
      <c r="I38" s="28" t="s">
        <v>31</v>
      </c>
      <c r="J38" s="30" t="s">
        <v>48</v>
      </c>
      <c r="K38" s="30"/>
      <c r="L38" s="30" t="s">
        <v>32</v>
      </c>
      <c r="M38" s="30"/>
      <c r="N38" s="30"/>
      <c r="O38" s="30"/>
      <c r="P38" s="30"/>
      <c r="Q38" s="28">
        <v>1972</v>
      </c>
      <c r="R38" s="28">
        <v>3</v>
      </c>
      <c r="S38" s="28">
        <v>105.4</v>
      </c>
      <c r="T38" s="28"/>
      <c r="U38" s="28">
        <f>SUM('[1]Смирных (печн.)'!$H$244:$H$245)</f>
        <v>59.5</v>
      </c>
      <c r="V38" s="31">
        <v>105.4</v>
      </c>
      <c r="W38" s="32"/>
    </row>
    <row r="39" spans="1:23">
      <c r="A39" s="28">
        <v>25</v>
      </c>
      <c r="B39" s="28" t="s">
        <v>50</v>
      </c>
      <c r="C39" s="29">
        <v>3</v>
      </c>
      <c r="D39" s="29">
        <v>1</v>
      </c>
      <c r="E39" s="29">
        <v>2</v>
      </c>
      <c r="F39" s="28">
        <v>295</v>
      </c>
      <c r="G39" s="28"/>
      <c r="H39" s="28"/>
      <c r="I39" s="28" t="s">
        <v>31</v>
      </c>
      <c r="J39" s="30" t="s">
        <v>40</v>
      </c>
      <c r="K39" s="30"/>
      <c r="L39" s="30" t="s">
        <v>32</v>
      </c>
      <c r="M39" s="30"/>
      <c r="N39" s="30"/>
      <c r="O39" s="30"/>
      <c r="P39" s="30"/>
      <c r="Q39" s="28">
        <v>1978</v>
      </c>
      <c r="R39" s="28">
        <v>6</v>
      </c>
      <c r="S39" s="28">
        <v>94.1</v>
      </c>
      <c r="T39" s="28"/>
      <c r="U39" s="28">
        <f>SUM('[1]Смирных (печн.)'!$H$250:$H$251)</f>
        <v>66.300000000000011</v>
      </c>
      <c r="V39" s="31">
        <v>47.4</v>
      </c>
      <c r="W39" s="32">
        <v>46.7</v>
      </c>
    </row>
    <row r="40" spans="1:23">
      <c r="A40" s="28">
        <v>26</v>
      </c>
      <c r="B40" s="28" t="s">
        <v>50</v>
      </c>
      <c r="C40" s="29">
        <v>4</v>
      </c>
      <c r="D40" s="29">
        <v>1</v>
      </c>
      <c r="E40" s="29">
        <v>2</v>
      </c>
      <c r="F40" s="28">
        <v>326</v>
      </c>
      <c r="G40" s="28"/>
      <c r="H40" s="28"/>
      <c r="I40" s="28" t="s">
        <v>31</v>
      </c>
      <c r="J40" s="30" t="s">
        <v>34</v>
      </c>
      <c r="K40" s="30"/>
      <c r="L40" s="30" t="s">
        <v>32</v>
      </c>
      <c r="M40" s="30"/>
      <c r="N40" s="30"/>
      <c r="O40" s="30">
        <v>46.3</v>
      </c>
      <c r="P40" s="30"/>
      <c r="Q40" s="28">
        <v>1978</v>
      </c>
      <c r="R40" s="28">
        <v>4</v>
      </c>
      <c r="S40" s="28">
        <v>93.7</v>
      </c>
      <c r="T40" s="28"/>
      <c r="U40" s="28">
        <f>SUM('[1]Смирных (печн.)'!$H$252:$H$253)</f>
        <v>65.099999999999994</v>
      </c>
      <c r="V40" s="31">
        <v>93.7</v>
      </c>
      <c r="W40" s="32"/>
    </row>
    <row r="41" spans="1:23">
      <c r="A41" s="28">
        <v>27</v>
      </c>
      <c r="B41" s="28" t="s">
        <v>50</v>
      </c>
      <c r="C41" s="29">
        <v>5</v>
      </c>
      <c r="D41" s="29">
        <v>1</v>
      </c>
      <c r="E41" s="29">
        <v>2</v>
      </c>
      <c r="F41" s="28">
        <v>304</v>
      </c>
      <c r="G41" s="28"/>
      <c r="H41" s="28"/>
      <c r="I41" s="28" t="s">
        <v>31</v>
      </c>
      <c r="J41" s="30" t="s">
        <v>34</v>
      </c>
      <c r="K41" s="30"/>
      <c r="L41" s="30" t="s">
        <v>32</v>
      </c>
      <c r="M41" s="30"/>
      <c r="N41" s="30"/>
      <c r="O41" s="30"/>
      <c r="P41" s="30"/>
      <c r="Q41" s="28">
        <v>1981</v>
      </c>
      <c r="R41" s="28">
        <v>4</v>
      </c>
      <c r="S41" s="28">
        <v>91.6</v>
      </c>
      <c r="T41" s="28"/>
      <c r="U41" s="28">
        <f>SUM('[1]Смирных (печн.)'!$H$254:$H$255)</f>
        <v>64</v>
      </c>
      <c r="V41" s="31">
        <v>91.6</v>
      </c>
      <c r="W41" s="32"/>
    </row>
    <row r="42" spans="1:23">
      <c r="A42" s="28">
        <v>28</v>
      </c>
      <c r="B42" s="28" t="s">
        <v>50</v>
      </c>
      <c r="C42" s="29">
        <v>8</v>
      </c>
      <c r="D42" s="29">
        <v>1</v>
      </c>
      <c r="E42" s="29">
        <v>1</v>
      </c>
      <c r="F42" s="28">
        <v>316</v>
      </c>
      <c r="G42" s="28"/>
      <c r="H42" s="28"/>
      <c r="I42" s="28" t="s">
        <v>31</v>
      </c>
      <c r="J42" s="30" t="s">
        <v>40</v>
      </c>
      <c r="K42" s="30"/>
      <c r="L42" s="30" t="s">
        <v>32</v>
      </c>
      <c r="M42" s="30"/>
      <c r="N42" s="30"/>
      <c r="O42" s="30"/>
      <c r="P42" s="30" t="s">
        <v>28</v>
      </c>
      <c r="Q42" s="28">
        <v>1981</v>
      </c>
      <c r="R42" s="28">
        <v>4</v>
      </c>
      <c r="S42" s="28">
        <v>44.9</v>
      </c>
      <c r="T42" s="28"/>
      <c r="U42" s="28">
        <v>31</v>
      </c>
      <c r="V42" s="31"/>
      <c r="W42" s="32">
        <v>44.9</v>
      </c>
    </row>
    <row r="43" spans="1:23">
      <c r="A43" s="28">
        <v>29</v>
      </c>
      <c r="B43" s="28" t="s">
        <v>51</v>
      </c>
      <c r="C43" s="29">
        <v>1</v>
      </c>
      <c r="D43" s="29">
        <v>1</v>
      </c>
      <c r="E43" s="29">
        <v>2</v>
      </c>
      <c r="F43" s="28">
        <v>329</v>
      </c>
      <c r="G43" s="28"/>
      <c r="H43" s="28"/>
      <c r="I43" s="28" t="s">
        <v>31</v>
      </c>
      <c r="J43" s="30" t="s">
        <v>40</v>
      </c>
      <c r="K43" s="30"/>
      <c r="L43" s="30" t="s">
        <v>32</v>
      </c>
      <c r="M43" s="30"/>
      <c r="N43" s="30"/>
      <c r="O43" s="30"/>
      <c r="P43" s="30"/>
      <c r="Q43" s="28">
        <v>1976</v>
      </c>
      <c r="R43" s="28">
        <v>7</v>
      </c>
      <c r="S43" s="28">
        <v>92.9</v>
      </c>
      <c r="T43" s="28"/>
      <c r="U43" s="28">
        <f>SUM('[1]Смирных (печн.)'!$H$264:$H$265)</f>
        <v>70.599999999999994</v>
      </c>
      <c r="V43" s="31">
        <v>92.9</v>
      </c>
      <c r="W43" s="32"/>
    </row>
    <row r="44" spans="1:23">
      <c r="A44" s="28">
        <v>30</v>
      </c>
      <c r="B44" s="28" t="s">
        <v>51</v>
      </c>
      <c r="C44" s="29">
        <v>3</v>
      </c>
      <c r="D44" s="29">
        <v>1</v>
      </c>
      <c r="E44" s="29">
        <v>1</v>
      </c>
      <c r="F44" s="28">
        <v>340</v>
      </c>
      <c r="G44" s="28"/>
      <c r="H44" s="28"/>
      <c r="I44" s="28" t="s">
        <v>31</v>
      </c>
      <c r="J44" s="30" t="s">
        <v>28</v>
      </c>
      <c r="K44" s="30"/>
      <c r="L44" s="30" t="s">
        <v>32</v>
      </c>
      <c r="M44" s="30"/>
      <c r="N44" s="30"/>
      <c r="O44" s="30"/>
      <c r="P44" s="30"/>
      <c r="Q44" s="28">
        <v>1975</v>
      </c>
      <c r="R44" s="28">
        <v>7</v>
      </c>
      <c r="S44" s="28">
        <v>51.1</v>
      </c>
      <c r="T44" s="28"/>
      <c r="U44" s="28">
        <v>34.799999999999997</v>
      </c>
      <c r="V44" s="31"/>
      <c r="W44" s="32">
        <v>51.1</v>
      </c>
    </row>
    <row r="45" spans="1:23">
      <c r="A45" s="28">
        <v>31</v>
      </c>
      <c r="B45" s="28" t="s">
        <v>51</v>
      </c>
      <c r="C45" s="29">
        <v>4</v>
      </c>
      <c r="D45" s="29">
        <v>1</v>
      </c>
      <c r="E45" s="29">
        <v>3</v>
      </c>
      <c r="F45" s="28">
        <v>349</v>
      </c>
      <c r="G45" s="28"/>
      <c r="H45" s="28"/>
      <c r="I45" s="28" t="s">
        <v>31</v>
      </c>
      <c r="J45" s="30" t="s">
        <v>28</v>
      </c>
      <c r="K45" s="30"/>
      <c r="L45" s="30" t="s">
        <v>32</v>
      </c>
      <c r="M45" s="30"/>
      <c r="N45" s="30"/>
      <c r="O45" s="30"/>
      <c r="P45" s="30"/>
      <c r="Q45" s="28">
        <v>1982</v>
      </c>
      <c r="R45" s="28">
        <v>6</v>
      </c>
      <c r="S45" s="28">
        <v>97</v>
      </c>
      <c r="T45" s="28"/>
      <c r="U45" s="28">
        <v>50.4</v>
      </c>
      <c r="V45" s="31">
        <v>72.7</v>
      </c>
      <c r="W45" s="32">
        <v>24.3</v>
      </c>
    </row>
    <row r="46" spans="1:23">
      <c r="A46" s="28">
        <v>32</v>
      </c>
      <c r="B46" s="28" t="s">
        <v>51</v>
      </c>
      <c r="C46" s="29">
        <v>8</v>
      </c>
      <c r="D46" s="29">
        <v>1</v>
      </c>
      <c r="E46" s="29">
        <v>2</v>
      </c>
      <c r="F46" s="28">
        <v>283</v>
      </c>
      <c r="G46" s="28"/>
      <c r="H46" s="28"/>
      <c r="I46" s="28" t="s">
        <v>31</v>
      </c>
      <c r="J46" s="30" t="s">
        <v>40</v>
      </c>
      <c r="K46" s="30"/>
      <c r="L46" s="30" t="s">
        <v>32</v>
      </c>
      <c r="M46" s="30"/>
      <c r="N46" s="30"/>
      <c r="O46" s="30">
        <v>54</v>
      </c>
      <c r="P46" s="30"/>
      <c r="Q46" s="28">
        <v>1982</v>
      </c>
      <c r="R46" s="28">
        <v>2</v>
      </c>
      <c r="S46" s="28">
        <v>108</v>
      </c>
      <c r="T46" s="28"/>
      <c r="U46" s="28">
        <f>SUM('[1]Смирных (печн.)'!$H$280:$H$281)</f>
        <v>74</v>
      </c>
      <c r="V46" s="31">
        <v>54</v>
      </c>
      <c r="W46" s="32">
        <v>54</v>
      </c>
    </row>
    <row r="47" spans="1:23">
      <c r="A47" s="28">
        <v>33</v>
      </c>
      <c r="B47" s="28" t="s">
        <v>51</v>
      </c>
      <c r="C47" s="29">
        <v>9</v>
      </c>
      <c r="D47" s="29">
        <v>1</v>
      </c>
      <c r="E47" s="29">
        <v>2</v>
      </c>
      <c r="F47" s="28">
        <v>335</v>
      </c>
      <c r="G47" s="28"/>
      <c r="H47" s="28"/>
      <c r="I47" s="28" t="s">
        <v>31</v>
      </c>
      <c r="J47" s="28" t="s">
        <v>34</v>
      </c>
      <c r="K47" s="28"/>
      <c r="L47" s="28" t="s">
        <v>32</v>
      </c>
      <c r="M47" s="28"/>
      <c r="N47" s="28"/>
      <c r="O47" s="28"/>
      <c r="P47" s="30"/>
      <c r="Q47" s="28">
        <v>1982</v>
      </c>
      <c r="R47" s="28">
        <v>6</v>
      </c>
      <c r="S47" s="28">
        <v>91.7</v>
      </c>
      <c r="T47" s="28"/>
      <c r="U47" s="28">
        <f>SUM('[1]Смирных (печн.)'!$H$282:$H$283)</f>
        <v>63.4</v>
      </c>
      <c r="V47" s="31">
        <v>91.7</v>
      </c>
      <c r="W47" s="32"/>
    </row>
    <row r="48" spans="1:23">
      <c r="A48" s="28">
        <v>34</v>
      </c>
      <c r="B48" s="28" t="s">
        <v>51</v>
      </c>
      <c r="C48" s="29">
        <v>10</v>
      </c>
      <c r="D48" s="29">
        <v>1</v>
      </c>
      <c r="E48" s="29">
        <v>1</v>
      </c>
      <c r="F48" s="28">
        <v>328</v>
      </c>
      <c r="G48" s="28"/>
      <c r="H48" s="28"/>
      <c r="I48" s="28" t="s">
        <v>31</v>
      </c>
      <c r="J48" s="28" t="s">
        <v>40</v>
      </c>
      <c r="K48" s="28"/>
      <c r="L48" s="28" t="s">
        <v>32</v>
      </c>
      <c r="M48" s="28"/>
      <c r="N48" s="28"/>
      <c r="O48" s="28"/>
      <c r="P48" s="30"/>
      <c r="Q48" s="28">
        <v>1976</v>
      </c>
      <c r="R48" s="28">
        <v>5</v>
      </c>
      <c r="S48" s="28">
        <v>27.8</v>
      </c>
      <c r="T48" s="28"/>
      <c r="U48" s="28">
        <v>14.2</v>
      </c>
      <c r="V48" s="31"/>
      <c r="W48" s="32">
        <v>27.8</v>
      </c>
    </row>
    <row r="49" spans="1:23">
      <c r="A49" s="28">
        <v>35</v>
      </c>
      <c r="B49" s="28" t="s">
        <v>51</v>
      </c>
      <c r="C49" s="29">
        <v>11</v>
      </c>
      <c r="D49" s="29">
        <v>1</v>
      </c>
      <c r="E49" s="29">
        <v>2</v>
      </c>
      <c r="F49" s="28">
        <v>324</v>
      </c>
      <c r="G49" s="28"/>
      <c r="H49" s="28"/>
      <c r="I49" s="28" t="s">
        <v>31</v>
      </c>
      <c r="J49" s="28" t="s">
        <v>40</v>
      </c>
      <c r="K49" s="28"/>
      <c r="L49" s="28" t="s">
        <v>32</v>
      </c>
      <c r="M49" s="28"/>
      <c r="N49" s="28"/>
      <c r="O49" s="28"/>
      <c r="P49" s="30"/>
      <c r="Q49" s="28">
        <v>1982</v>
      </c>
      <c r="R49" s="28">
        <v>8</v>
      </c>
      <c r="S49" s="28">
        <v>91.1</v>
      </c>
      <c r="T49" s="28"/>
      <c r="U49" s="28">
        <f>SUM('[1]Смирных (печн.)'!$H$286:$H$287)</f>
        <v>63</v>
      </c>
      <c r="V49" s="31">
        <v>91.1</v>
      </c>
      <c r="W49" s="32"/>
    </row>
    <row r="50" spans="1:23">
      <c r="A50" s="28">
        <v>36</v>
      </c>
      <c r="B50" s="28" t="s">
        <v>52</v>
      </c>
      <c r="C50" s="29">
        <v>3</v>
      </c>
      <c r="D50" s="29">
        <v>1</v>
      </c>
      <c r="E50" s="29">
        <v>2</v>
      </c>
      <c r="F50" s="28">
        <v>413</v>
      </c>
      <c r="G50" s="28"/>
      <c r="H50" s="28"/>
      <c r="I50" s="28" t="s">
        <v>31</v>
      </c>
      <c r="J50" s="28" t="s">
        <v>48</v>
      </c>
      <c r="K50" s="28"/>
      <c r="L50" s="28" t="s">
        <v>32</v>
      </c>
      <c r="M50" s="28"/>
      <c r="N50" s="28"/>
      <c r="O50" s="28"/>
      <c r="P50" s="30" t="s">
        <v>28</v>
      </c>
      <c r="Q50" s="28">
        <v>1988</v>
      </c>
      <c r="R50" s="28">
        <v>8</v>
      </c>
      <c r="S50" s="28">
        <v>113.9</v>
      </c>
      <c r="T50" s="28"/>
      <c r="U50" s="28">
        <f>SUM('[1]Смирных (печн.)'!$H$288:$H$289)</f>
        <v>77.8</v>
      </c>
      <c r="V50" s="31">
        <v>56.9</v>
      </c>
      <c r="W50" s="32">
        <v>57</v>
      </c>
    </row>
    <row r="51" spans="1:23">
      <c r="A51" s="28">
        <v>37</v>
      </c>
      <c r="B51" s="28" t="s">
        <v>52</v>
      </c>
      <c r="C51" s="29">
        <v>5</v>
      </c>
      <c r="D51" s="29">
        <v>1</v>
      </c>
      <c r="E51" s="29">
        <v>2</v>
      </c>
      <c r="F51" s="28">
        <v>286</v>
      </c>
      <c r="G51" s="28"/>
      <c r="H51" s="28"/>
      <c r="I51" s="28" t="s">
        <v>31</v>
      </c>
      <c r="J51" s="28" t="s">
        <v>48</v>
      </c>
      <c r="K51" s="28"/>
      <c r="L51" s="28" t="s">
        <v>32</v>
      </c>
      <c r="M51" s="28"/>
      <c r="N51" s="28"/>
      <c r="O51" s="28"/>
      <c r="P51" s="30" t="s">
        <v>28</v>
      </c>
      <c r="Q51" s="28">
        <v>1981</v>
      </c>
      <c r="R51" s="28">
        <v>5</v>
      </c>
      <c r="S51" s="28">
        <v>81.099999999999994</v>
      </c>
      <c r="T51" s="28"/>
      <c r="U51" s="28">
        <f>SUM('[1]Смирных (печн.)'!$H$290:$H$291)</f>
        <v>59.2</v>
      </c>
      <c r="V51" s="31">
        <v>81.099999999999994</v>
      </c>
      <c r="W51" s="32"/>
    </row>
    <row r="52" spans="1:23">
      <c r="A52" s="28">
        <v>38</v>
      </c>
      <c r="B52" s="28" t="s">
        <v>52</v>
      </c>
      <c r="C52" s="29" t="s">
        <v>53</v>
      </c>
      <c r="D52" s="29">
        <v>1</v>
      </c>
      <c r="E52" s="29">
        <v>1</v>
      </c>
      <c r="F52" s="28">
        <v>281</v>
      </c>
      <c r="G52" s="28"/>
      <c r="H52" s="28"/>
      <c r="I52" s="28" t="s">
        <v>31</v>
      </c>
      <c r="J52" s="28" t="s">
        <v>32</v>
      </c>
      <c r="K52" s="28"/>
      <c r="L52" s="28" t="s">
        <v>32</v>
      </c>
      <c r="M52" s="28"/>
      <c r="N52" s="28"/>
      <c r="O52" s="28"/>
      <c r="P52" s="30" t="s">
        <v>28</v>
      </c>
      <c r="Q52" s="28">
        <v>1971</v>
      </c>
      <c r="R52" s="28">
        <v>4</v>
      </c>
      <c r="S52" s="28">
        <v>41.2</v>
      </c>
      <c r="T52" s="28"/>
      <c r="U52" s="28">
        <v>29.3</v>
      </c>
      <c r="V52" s="31">
        <v>41.2</v>
      </c>
      <c r="W52" s="32"/>
    </row>
    <row r="53" spans="1:23">
      <c r="A53" s="28">
        <v>39</v>
      </c>
      <c r="B53" s="28" t="s">
        <v>52</v>
      </c>
      <c r="C53" s="29">
        <v>32</v>
      </c>
      <c r="D53" s="29">
        <v>1</v>
      </c>
      <c r="E53" s="29">
        <v>1</v>
      </c>
      <c r="F53" s="28">
        <v>111</v>
      </c>
      <c r="G53" s="28"/>
      <c r="H53" s="28"/>
      <c r="I53" s="28" t="s">
        <v>36</v>
      </c>
      <c r="J53" s="28" t="s">
        <v>40</v>
      </c>
      <c r="K53" s="28"/>
      <c r="L53" s="28" t="s">
        <v>32</v>
      </c>
      <c r="M53" s="28"/>
      <c r="N53" s="28"/>
      <c r="O53" s="28"/>
      <c r="P53" s="30" t="s">
        <v>28</v>
      </c>
      <c r="Q53" s="28">
        <v>1962</v>
      </c>
      <c r="R53" s="28">
        <v>2</v>
      </c>
      <c r="S53" s="28">
        <v>51.2</v>
      </c>
      <c r="T53" s="28"/>
      <c r="U53" s="28">
        <f>SUM('[1]Смирных (печн.)'!$H$308)</f>
        <v>29.1</v>
      </c>
      <c r="V53" s="31">
        <v>51.2</v>
      </c>
      <c r="W53" s="32"/>
    </row>
    <row r="54" spans="1:23">
      <c r="A54" s="28">
        <v>40</v>
      </c>
      <c r="B54" s="28" t="s">
        <v>52</v>
      </c>
      <c r="C54" s="29">
        <v>42</v>
      </c>
      <c r="D54" s="29">
        <v>1</v>
      </c>
      <c r="E54" s="29">
        <v>1</v>
      </c>
      <c r="F54" s="28">
        <v>143</v>
      </c>
      <c r="G54" s="28"/>
      <c r="H54" s="28"/>
      <c r="I54" s="28" t="s">
        <v>36</v>
      </c>
      <c r="J54" s="28" t="s">
        <v>48</v>
      </c>
      <c r="K54" s="28"/>
      <c r="L54" s="28" t="s">
        <v>32</v>
      </c>
      <c r="M54" s="28"/>
      <c r="N54" s="28"/>
      <c r="O54" s="28"/>
      <c r="P54" s="30" t="s">
        <v>28</v>
      </c>
      <c r="Q54" s="28">
        <v>1964</v>
      </c>
      <c r="R54" s="28">
        <v>2</v>
      </c>
      <c r="S54" s="28">
        <v>36.5</v>
      </c>
      <c r="T54" s="28"/>
      <c r="U54" s="28">
        <f>SUM('[1]Смирных (печн.)'!$H$309)</f>
        <v>28.3</v>
      </c>
      <c r="V54" s="31">
        <v>36.5</v>
      </c>
      <c r="W54" s="32"/>
    </row>
    <row r="55" spans="1:23">
      <c r="A55" s="28">
        <v>41</v>
      </c>
      <c r="B55" s="28" t="s">
        <v>54</v>
      </c>
      <c r="C55" s="29">
        <v>1</v>
      </c>
      <c r="D55" s="29">
        <v>1</v>
      </c>
      <c r="E55" s="29">
        <v>1</v>
      </c>
      <c r="F55" s="28">
        <v>322</v>
      </c>
      <c r="G55" s="28"/>
      <c r="H55" s="28"/>
      <c r="I55" s="28" t="s">
        <v>31</v>
      </c>
      <c r="J55" s="28" t="s">
        <v>32</v>
      </c>
      <c r="K55" s="28"/>
      <c r="L55" s="28" t="s">
        <v>32</v>
      </c>
      <c r="M55" s="28"/>
      <c r="N55" s="28"/>
      <c r="O55" s="28"/>
      <c r="P55" s="30" t="s">
        <v>28</v>
      </c>
      <c r="Q55" s="28">
        <v>1971</v>
      </c>
      <c r="R55" s="28">
        <v>3</v>
      </c>
      <c r="S55" s="28">
        <v>47.9</v>
      </c>
      <c r="T55" s="28"/>
      <c r="U55" s="28">
        <v>37.4</v>
      </c>
      <c r="V55" s="31">
        <v>47.9</v>
      </c>
      <c r="W55" s="32"/>
    </row>
    <row r="56" spans="1:23">
      <c r="A56" s="28">
        <v>42</v>
      </c>
      <c r="B56" s="28" t="s">
        <v>54</v>
      </c>
      <c r="C56" s="29">
        <v>9</v>
      </c>
      <c r="D56" s="29">
        <v>1</v>
      </c>
      <c r="E56" s="29">
        <v>3</v>
      </c>
      <c r="F56" s="28">
        <v>736</v>
      </c>
      <c r="G56" s="28"/>
      <c r="H56" s="28"/>
      <c r="I56" s="28" t="s">
        <v>31</v>
      </c>
      <c r="J56" s="28" t="s">
        <v>32</v>
      </c>
      <c r="K56" s="28"/>
      <c r="L56" s="28" t="s">
        <v>32</v>
      </c>
      <c r="M56" s="28"/>
      <c r="N56" s="28"/>
      <c r="O56" s="28"/>
      <c r="P56" s="30" t="s">
        <v>28</v>
      </c>
      <c r="Q56" s="28">
        <v>1967</v>
      </c>
      <c r="R56" s="28">
        <v>13</v>
      </c>
      <c r="S56" s="28">
        <v>213.7</v>
      </c>
      <c r="T56" s="28"/>
      <c r="U56" s="28">
        <v>95.8</v>
      </c>
      <c r="V56" s="31">
        <v>165.5</v>
      </c>
      <c r="W56" s="32">
        <v>48.2</v>
      </c>
    </row>
    <row r="57" spans="1:23">
      <c r="A57" s="28"/>
      <c r="B57" s="28" t="s">
        <v>55</v>
      </c>
      <c r="C57" s="29">
        <v>21</v>
      </c>
      <c r="D57" s="29">
        <v>1</v>
      </c>
      <c r="E57" s="29">
        <v>2</v>
      </c>
      <c r="F57" s="28"/>
      <c r="G57" s="28"/>
      <c r="H57" s="28"/>
      <c r="I57" s="28" t="s">
        <v>44</v>
      </c>
      <c r="J57" s="28" t="s">
        <v>32</v>
      </c>
      <c r="K57" s="28"/>
      <c r="L57" s="28" t="s">
        <v>32</v>
      </c>
      <c r="M57" s="28"/>
      <c r="N57" s="28"/>
      <c r="O57" s="28"/>
      <c r="P57" s="30"/>
      <c r="Q57" s="28">
        <v>1987</v>
      </c>
      <c r="R57" s="28">
        <v>5</v>
      </c>
      <c r="S57" s="28">
        <v>92.7</v>
      </c>
      <c r="T57" s="28"/>
      <c r="U57" s="28"/>
      <c r="V57" s="31">
        <v>92.7</v>
      </c>
      <c r="W57" s="32"/>
    </row>
    <row r="58" spans="1:23">
      <c r="A58" s="28">
        <v>43</v>
      </c>
      <c r="B58" s="28" t="s">
        <v>55</v>
      </c>
      <c r="C58" s="29">
        <v>22</v>
      </c>
      <c r="D58" s="29">
        <v>1</v>
      </c>
      <c r="E58" s="29">
        <v>2</v>
      </c>
      <c r="F58" s="28">
        <v>424</v>
      </c>
      <c r="G58" s="28"/>
      <c r="H58" s="28"/>
      <c r="I58" s="28" t="s">
        <v>31</v>
      </c>
      <c r="J58" s="28" t="s">
        <v>56</v>
      </c>
      <c r="K58" s="28"/>
      <c r="L58" s="28" t="s">
        <v>32</v>
      </c>
      <c r="M58" s="28"/>
      <c r="N58" s="28"/>
      <c r="O58" s="28"/>
      <c r="P58" s="30"/>
      <c r="Q58" s="28">
        <v>1988</v>
      </c>
      <c r="R58" s="28">
        <v>5</v>
      </c>
      <c r="S58" s="28">
        <v>123.8</v>
      </c>
      <c r="T58" s="28"/>
      <c r="U58" s="28">
        <f>SUM('[1]Смирных (печн.)'!$H$328:$H$329)</f>
        <v>83.6</v>
      </c>
      <c r="V58" s="31">
        <v>123.8</v>
      </c>
      <c r="W58" s="32"/>
    </row>
    <row r="59" spans="1:23">
      <c r="A59" s="28">
        <v>44</v>
      </c>
      <c r="B59" s="28" t="s">
        <v>57</v>
      </c>
      <c r="C59" s="29">
        <v>12</v>
      </c>
      <c r="D59" s="29">
        <v>1</v>
      </c>
      <c r="E59" s="29">
        <v>2</v>
      </c>
      <c r="F59" s="28">
        <v>386</v>
      </c>
      <c r="G59" s="28"/>
      <c r="H59" s="28"/>
      <c r="I59" s="28" t="s">
        <v>31</v>
      </c>
      <c r="J59" s="28" t="s">
        <v>32</v>
      </c>
      <c r="K59" s="28"/>
      <c r="L59" s="28" t="s">
        <v>32</v>
      </c>
      <c r="M59" s="28"/>
      <c r="N59" s="28"/>
      <c r="O59" s="28"/>
      <c r="P59" s="30" t="s">
        <v>28</v>
      </c>
      <c r="Q59" s="28">
        <v>1970</v>
      </c>
      <c r="R59" s="28">
        <v>6</v>
      </c>
      <c r="S59" s="28">
        <v>108.3</v>
      </c>
      <c r="T59" s="28"/>
      <c r="U59" s="28">
        <f>SUM('[1]Смирных (печн.)'!$H$331:$H$332)</f>
        <v>75</v>
      </c>
      <c r="V59" s="31">
        <v>108.3</v>
      </c>
      <c r="W59" s="32"/>
    </row>
    <row r="60" spans="1:23">
      <c r="A60" s="28">
        <v>45</v>
      </c>
      <c r="B60" s="28" t="s">
        <v>57</v>
      </c>
      <c r="C60" s="29">
        <v>14</v>
      </c>
      <c r="D60" s="29">
        <v>1</v>
      </c>
      <c r="E60" s="29">
        <v>4</v>
      </c>
      <c r="F60" s="28">
        <v>270</v>
      </c>
      <c r="G60" s="28"/>
      <c r="H60" s="28"/>
      <c r="I60" s="28" t="s">
        <v>31</v>
      </c>
      <c r="J60" s="28" t="s">
        <v>32</v>
      </c>
      <c r="K60" s="28"/>
      <c r="L60" s="28" t="s">
        <v>32</v>
      </c>
      <c r="M60" s="28"/>
      <c r="N60" s="28"/>
      <c r="O60" s="28"/>
      <c r="P60" s="30" t="s">
        <v>28</v>
      </c>
      <c r="Q60" s="28">
        <v>1953</v>
      </c>
      <c r="R60" s="28">
        <v>8</v>
      </c>
      <c r="S60" s="28">
        <v>98</v>
      </c>
      <c r="T60" s="28"/>
      <c r="U60" s="28">
        <f>SUM('[1]Смирных (печн.)'!$H$333:$H$336)</f>
        <v>63.2</v>
      </c>
      <c r="V60" s="31">
        <v>98</v>
      </c>
      <c r="W60" s="32"/>
    </row>
    <row r="61" spans="1:23">
      <c r="A61" s="28">
        <v>46</v>
      </c>
      <c r="B61" s="28" t="s">
        <v>58</v>
      </c>
      <c r="C61" s="29">
        <v>5</v>
      </c>
      <c r="D61" s="29">
        <v>1</v>
      </c>
      <c r="E61" s="29">
        <v>1</v>
      </c>
      <c r="F61" s="28">
        <v>160</v>
      </c>
      <c r="G61" s="28"/>
      <c r="H61" s="28"/>
      <c r="I61" s="28" t="s">
        <v>31</v>
      </c>
      <c r="J61" s="28" t="s">
        <v>32</v>
      </c>
      <c r="K61" s="28"/>
      <c r="L61" s="28" t="s">
        <v>32</v>
      </c>
      <c r="M61" s="28"/>
      <c r="N61" s="28"/>
      <c r="O61" s="28"/>
      <c r="P61" s="30"/>
      <c r="Q61" s="28">
        <v>1966</v>
      </c>
      <c r="R61" s="28">
        <v>2</v>
      </c>
      <c r="S61" s="28">
        <v>45.2</v>
      </c>
      <c r="T61" s="28"/>
      <c r="U61" s="28">
        <f>SUM('[1]Смирных (печн.)'!$H$341)</f>
        <v>33.1</v>
      </c>
      <c r="V61" s="31">
        <v>45.2</v>
      </c>
      <c r="W61" s="32"/>
    </row>
    <row r="62" spans="1:23">
      <c r="A62" s="28">
        <v>47</v>
      </c>
      <c r="B62" s="28" t="s">
        <v>59</v>
      </c>
      <c r="C62" s="29">
        <v>1</v>
      </c>
      <c r="D62" s="29">
        <v>1</v>
      </c>
      <c r="E62" s="29">
        <v>3</v>
      </c>
      <c r="F62" s="28">
        <v>320</v>
      </c>
      <c r="G62" s="28"/>
      <c r="H62" s="28"/>
      <c r="I62" s="28" t="s">
        <v>31</v>
      </c>
      <c r="J62" s="28" t="s">
        <v>48</v>
      </c>
      <c r="K62" s="28"/>
      <c r="L62" s="28" t="s">
        <v>32</v>
      </c>
      <c r="M62" s="28"/>
      <c r="N62" s="28"/>
      <c r="O62" s="28"/>
      <c r="P62" s="30"/>
      <c r="Q62" s="28">
        <v>1982</v>
      </c>
      <c r="R62" s="28">
        <v>6</v>
      </c>
      <c r="S62" s="28">
        <v>99.2</v>
      </c>
      <c r="T62" s="28"/>
      <c r="U62" s="28">
        <f>SUM('[1]Смирных (печн.)'!$H$344:$H$346)</f>
        <v>63.1</v>
      </c>
      <c r="V62" s="31">
        <v>99.2</v>
      </c>
      <c r="W62" s="32"/>
    </row>
    <row r="63" spans="1:23">
      <c r="A63" s="28">
        <v>48</v>
      </c>
      <c r="B63" s="28" t="s">
        <v>59</v>
      </c>
      <c r="C63" s="29" t="s">
        <v>60</v>
      </c>
      <c r="D63" s="29">
        <v>1</v>
      </c>
      <c r="E63" s="29">
        <v>1</v>
      </c>
      <c r="F63" s="28">
        <v>320</v>
      </c>
      <c r="G63" s="28"/>
      <c r="H63" s="28"/>
      <c r="I63" s="28" t="s">
        <v>31</v>
      </c>
      <c r="J63" s="28" t="s">
        <v>48</v>
      </c>
      <c r="K63" s="28"/>
      <c r="L63" s="28" t="s">
        <v>32</v>
      </c>
      <c r="M63" s="28"/>
      <c r="N63" s="28"/>
      <c r="O63" s="28"/>
      <c r="P63" s="30"/>
      <c r="Q63" s="28">
        <v>1947</v>
      </c>
      <c r="R63" s="28">
        <v>4</v>
      </c>
      <c r="S63" s="28">
        <v>46.2</v>
      </c>
      <c r="T63" s="28"/>
      <c r="U63" s="28">
        <v>35.700000000000003</v>
      </c>
      <c r="V63" s="31">
        <v>46.2</v>
      </c>
      <c r="W63" s="32"/>
    </row>
    <row r="64" spans="1:23">
      <c r="A64" s="28">
        <v>49</v>
      </c>
      <c r="B64" s="28" t="s">
        <v>59</v>
      </c>
      <c r="C64" s="29" t="s">
        <v>60</v>
      </c>
      <c r="D64" s="29">
        <v>1</v>
      </c>
      <c r="E64" s="29">
        <v>4</v>
      </c>
      <c r="F64" s="28">
        <v>320</v>
      </c>
      <c r="G64" s="28"/>
      <c r="H64" s="28"/>
      <c r="I64" s="28" t="s">
        <v>31</v>
      </c>
      <c r="J64" s="28" t="s">
        <v>48</v>
      </c>
      <c r="K64" s="28"/>
      <c r="L64" s="28" t="s">
        <v>32</v>
      </c>
      <c r="M64" s="28"/>
      <c r="N64" s="28"/>
      <c r="O64" s="28"/>
      <c r="P64" s="30"/>
      <c r="Q64" s="28">
        <v>1977</v>
      </c>
      <c r="R64" s="28">
        <v>6</v>
      </c>
      <c r="S64" s="28">
        <v>93.2</v>
      </c>
      <c r="T64" s="28"/>
      <c r="U64" s="28">
        <f>SUM('[1]Смирных (печн.)'!$H$347:$H$350)</f>
        <v>72</v>
      </c>
      <c r="V64" s="31">
        <v>93.2</v>
      </c>
      <c r="W64" s="32"/>
    </row>
    <row r="65" spans="1:23">
      <c r="A65" s="28">
        <v>50</v>
      </c>
      <c r="B65" s="28" t="s">
        <v>59</v>
      </c>
      <c r="C65" s="29">
        <v>3</v>
      </c>
      <c r="D65" s="29">
        <v>1</v>
      </c>
      <c r="E65" s="29">
        <v>1</v>
      </c>
      <c r="F65" s="28">
        <v>380</v>
      </c>
      <c r="G65" s="28"/>
      <c r="H65" s="28"/>
      <c r="I65" s="28" t="s">
        <v>31</v>
      </c>
      <c r="J65" s="28" t="s">
        <v>48</v>
      </c>
      <c r="K65" s="28"/>
      <c r="L65" s="28" t="s">
        <v>32</v>
      </c>
      <c r="M65" s="28"/>
      <c r="N65" s="28"/>
      <c r="O65" s="28"/>
      <c r="P65" s="30"/>
      <c r="Q65" s="28">
        <v>1982</v>
      </c>
      <c r="R65" s="28">
        <v>3</v>
      </c>
      <c r="S65" s="28">
        <v>27</v>
      </c>
      <c r="T65" s="28"/>
      <c r="U65" s="28">
        <f>SUM('[1]Смирных (печн.)'!$H$351)</f>
        <v>15.4</v>
      </c>
      <c r="V65" s="31"/>
      <c r="W65" s="32">
        <v>27</v>
      </c>
    </row>
    <row r="66" spans="1:23">
      <c r="A66" s="28">
        <v>51</v>
      </c>
      <c r="B66" s="28" t="s">
        <v>59</v>
      </c>
      <c r="C66" s="29" t="s">
        <v>61</v>
      </c>
      <c r="D66" s="29">
        <v>1</v>
      </c>
      <c r="E66" s="29">
        <v>3</v>
      </c>
      <c r="F66" s="28">
        <v>415</v>
      </c>
      <c r="G66" s="28"/>
      <c r="H66" s="28"/>
      <c r="I66" s="28" t="s">
        <v>31</v>
      </c>
      <c r="J66" s="28" t="s">
        <v>48</v>
      </c>
      <c r="K66" s="28"/>
      <c r="L66" s="28" t="s">
        <v>32</v>
      </c>
      <c r="M66" s="28"/>
      <c r="N66" s="28"/>
      <c r="O66" s="28"/>
      <c r="P66" s="30"/>
      <c r="Q66" s="28">
        <v>1983</v>
      </c>
      <c r="R66" s="28">
        <v>9</v>
      </c>
      <c r="S66" s="28">
        <v>121.8</v>
      </c>
      <c r="T66" s="28"/>
      <c r="U66" s="28">
        <f>SUM('[1]Смирных (печн.)'!$H$352:$H$354)</f>
        <v>94.5</v>
      </c>
      <c r="V66" s="31">
        <v>81.2</v>
      </c>
      <c r="W66" s="32">
        <v>40.6</v>
      </c>
    </row>
    <row r="67" spans="1:23">
      <c r="A67" s="28">
        <v>52</v>
      </c>
      <c r="B67" s="28" t="s">
        <v>59</v>
      </c>
      <c r="C67" s="29" t="s">
        <v>62</v>
      </c>
      <c r="D67" s="29">
        <v>1</v>
      </c>
      <c r="E67" s="29">
        <v>2</v>
      </c>
      <c r="F67" s="28">
        <v>380</v>
      </c>
      <c r="G67" s="28"/>
      <c r="H67" s="28"/>
      <c r="I67" s="28" t="s">
        <v>31</v>
      </c>
      <c r="J67" s="28" t="s">
        <v>48</v>
      </c>
      <c r="K67" s="28"/>
      <c r="L67" s="28" t="s">
        <v>32</v>
      </c>
      <c r="M67" s="28"/>
      <c r="N67" s="28"/>
      <c r="O67" s="28"/>
      <c r="P67" s="30"/>
      <c r="Q67" s="28">
        <v>1982</v>
      </c>
      <c r="R67" s="28">
        <v>6</v>
      </c>
      <c r="S67" s="28">
        <v>82.8</v>
      </c>
      <c r="T67" s="28"/>
      <c r="U67" s="28">
        <f>SUM('[1]Смирных (печн.)'!$H$355:$H$356)</f>
        <v>67</v>
      </c>
      <c r="V67" s="31">
        <v>82.8</v>
      </c>
      <c r="W67" s="32"/>
    </row>
    <row r="68" spans="1:23">
      <c r="A68" s="28">
        <v>53</v>
      </c>
      <c r="B68" s="28" t="s">
        <v>59</v>
      </c>
      <c r="C68" s="29">
        <v>17</v>
      </c>
      <c r="D68" s="29">
        <v>1</v>
      </c>
      <c r="E68" s="29">
        <v>2</v>
      </c>
      <c r="F68" s="28">
        <v>305</v>
      </c>
      <c r="G68" s="28"/>
      <c r="H68" s="28"/>
      <c r="I68" s="28" t="s">
        <v>31</v>
      </c>
      <c r="J68" s="28" t="s">
        <v>48</v>
      </c>
      <c r="K68" s="28"/>
      <c r="L68" s="28" t="s">
        <v>32</v>
      </c>
      <c r="M68" s="28"/>
      <c r="N68" s="28"/>
      <c r="O68" s="28"/>
      <c r="P68" s="30"/>
      <c r="Q68" s="28">
        <v>1973</v>
      </c>
      <c r="R68" s="28">
        <v>2</v>
      </c>
      <c r="S68" s="28">
        <v>94.7</v>
      </c>
      <c r="T68" s="28"/>
      <c r="U68" s="28">
        <f>SUM('[1]Смирных (печн.)'!$H$361:$H$362)</f>
        <v>73.5</v>
      </c>
      <c r="V68" s="31">
        <v>47.6</v>
      </c>
      <c r="W68" s="32">
        <v>47.1</v>
      </c>
    </row>
    <row r="69" spans="1:23">
      <c r="A69" s="28">
        <v>54</v>
      </c>
      <c r="B69" s="28" t="s">
        <v>59</v>
      </c>
      <c r="C69" s="29">
        <v>19</v>
      </c>
      <c r="D69" s="29">
        <v>1</v>
      </c>
      <c r="E69" s="29">
        <v>2</v>
      </c>
      <c r="F69" s="28">
        <v>310</v>
      </c>
      <c r="G69" s="28"/>
      <c r="H69" s="28"/>
      <c r="I69" s="28" t="s">
        <v>31</v>
      </c>
      <c r="J69" s="28" t="s">
        <v>48</v>
      </c>
      <c r="K69" s="28"/>
      <c r="L69" s="28" t="s">
        <v>32</v>
      </c>
      <c r="M69" s="28"/>
      <c r="N69" s="28"/>
      <c r="O69" s="28"/>
      <c r="P69" s="30"/>
      <c r="Q69" s="28">
        <v>1973</v>
      </c>
      <c r="R69" s="28">
        <v>5</v>
      </c>
      <c r="S69" s="28">
        <v>96.3</v>
      </c>
      <c r="T69" s="28"/>
      <c r="U69" s="28">
        <f>SUM('[1]Смирных (печн.)'!$H$363:$H$364)</f>
        <v>75.599999999999994</v>
      </c>
      <c r="V69" s="31">
        <v>96.3</v>
      </c>
      <c r="W69" s="32"/>
    </row>
    <row r="70" spans="1:23">
      <c r="A70" s="28">
        <v>55</v>
      </c>
      <c r="B70" s="28" t="s">
        <v>59</v>
      </c>
      <c r="C70" s="29">
        <v>23</v>
      </c>
      <c r="D70" s="29">
        <v>1</v>
      </c>
      <c r="E70" s="29">
        <v>2</v>
      </c>
      <c r="F70" s="28">
        <v>436</v>
      </c>
      <c r="G70" s="28"/>
      <c r="H70" s="28"/>
      <c r="I70" s="28" t="s">
        <v>31</v>
      </c>
      <c r="J70" s="28" t="s">
        <v>48</v>
      </c>
      <c r="K70" s="28"/>
      <c r="L70" s="28" t="s">
        <v>32</v>
      </c>
      <c r="M70" s="28"/>
      <c r="N70" s="28"/>
      <c r="O70" s="28"/>
      <c r="P70" s="30"/>
      <c r="Q70" s="28">
        <v>1971</v>
      </c>
      <c r="R70" s="28">
        <v>8</v>
      </c>
      <c r="S70" s="28">
        <v>131.1</v>
      </c>
      <c r="T70" s="28"/>
      <c r="U70" s="28">
        <f>SUM('[1]Смирных (печн.)'!$H$365)</f>
        <v>99.4</v>
      </c>
      <c r="V70" s="31">
        <v>131.1</v>
      </c>
      <c r="W70" s="32"/>
    </row>
    <row r="71" spans="1:23">
      <c r="A71" s="28">
        <v>56</v>
      </c>
      <c r="B71" s="28" t="s">
        <v>59</v>
      </c>
      <c r="C71" s="29">
        <v>25</v>
      </c>
      <c r="D71" s="29">
        <v>1</v>
      </c>
      <c r="E71" s="29">
        <v>1</v>
      </c>
      <c r="F71" s="28">
        <v>302</v>
      </c>
      <c r="G71" s="28"/>
      <c r="H71" s="28"/>
      <c r="I71" s="28" t="s">
        <v>31</v>
      </c>
      <c r="J71" s="28" t="s">
        <v>48</v>
      </c>
      <c r="K71" s="28"/>
      <c r="L71" s="28" t="s">
        <v>32</v>
      </c>
      <c r="M71" s="28"/>
      <c r="N71" s="28"/>
      <c r="O71" s="28"/>
      <c r="P71" s="30"/>
      <c r="Q71" s="28">
        <v>1972</v>
      </c>
      <c r="R71" s="28">
        <v>3</v>
      </c>
      <c r="S71" s="28">
        <v>55.3</v>
      </c>
      <c r="T71" s="28"/>
      <c r="U71" s="28">
        <f>SUM('[1]Смирных (печн.)'!$H$368)</f>
        <v>47.3</v>
      </c>
      <c r="V71" s="31">
        <v>55.3</v>
      </c>
      <c r="W71" s="32"/>
    </row>
    <row r="72" spans="1:23">
      <c r="A72" s="28"/>
      <c r="B72" s="28" t="s">
        <v>59</v>
      </c>
      <c r="C72" s="29" t="s">
        <v>63</v>
      </c>
      <c r="D72" s="29">
        <v>1</v>
      </c>
      <c r="E72" s="29">
        <v>1</v>
      </c>
      <c r="F72" s="28"/>
      <c r="G72" s="28"/>
      <c r="H72" s="28"/>
      <c r="I72" s="28" t="s">
        <v>44</v>
      </c>
      <c r="J72" s="28" t="s">
        <v>64</v>
      </c>
      <c r="K72" s="28"/>
      <c r="L72" s="28" t="s">
        <v>32</v>
      </c>
      <c r="M72" s="28"/>
      <c r="N72" s="28"/>
      <c r="O72" s="28"/>
      <c r="P72" s="30"/>
      <c r="Q72" s="28">
        <v>1987</v>
      </c>
      <c r="R72" s="28">
        <v>5</v>
      </c>
      <c r="S72" s="28">
        <v>115.9</v>
      </c>
      <c r="T72" s="28"/>
      <c r="U72" s="28"/>
      <c r="V72" s="31">
        <v>57.7</v>
      </c>
      <c r="W72" s="32">
        <v>58.2</v>
      </c>
    </row>
    <row r="73" spans="1:23">
      <c r="A73" s="28">
        <v>57</v>
      </c>
      <c r="B73" s="28" t="s">
        <v>59</v>
      </c>
      <c r="C73" s="29">
        <v>33</v>
      </c>
      <c r="D73" s="29">
        <v>1</v>
      </c>
      <c r="E73" s="29">
        <v>2</v>
      </c>
      <c r="F73" s="28">
        <v>335</v>
      </c>
      <c r="G73" s="28"/>
      <c r="H73" s="28"/>
      <c r="I73" s="28" t="s">
        <v>31</v>
      </c>
      <c r="J73" s="28" t="s">
        <v>48</v>
      </c>
      <c r="K73" s="28"/>
      <c r="L73" s="28" t="s">
        <v>32</v>
      </c>
      <c r="M73" s="28"/>
      <c r="N73" s="28"/>
      <c r="O73" s="28">
        <v>48.57</v>
      </c>
      <c r="P73" s="30"/>
      <c r="Q73" s="28">
        <v>1985</v>
      </c>
      <c r="R73" s="28">
        <v>6</v>
      </c>
      <c r="S73" s="28">
        <v>97.1</v>
      </c>
      <c r="T73" s="28"/>
      <c r="U73" s="28">
        <f>SUM('[1]Смирных (печн.)'!$H$377:$H$378)</f>
        <v>70.2</v>
      </c>
      <c r="V73" s="31">
        <v>48.9</v>
      </c>
      <c r="W73" s="32">
        <v>48.2</v>
      </c>
    </row>
    <row r="74" spans="1:23">
      <c r="A74" s="28"/>
      <c r="B74" s="28" t="s">
        <v>59</v>
      </c>
      <c r="C74" s="29">
        <v>45</v>
      </c>
      <c r="D74" s="29">
        <v>1</v>
      </c>
      <c r="E74" s="29">
        <v>1</v>
      </c>
      <c r="F74" s="28"/>
      <c r="G74" s="28"/>
      <c r="H74" s="28"/>
      <c r="I74" s="28" t="s">
        <v>31</v>
      </c>
      <c r="J74" s="28" t="s">
        <v>48</v>
      </c>
      <c r="K74" s="28"/>
      <c r="L74" s="28" t="s">
        <v>32</v>
      </c>
      <c r="M74" s="28"/>
      <c r="N74" s="28"/>
      <c r="O74" s="28"/>
      <c r="P74" s="30"/>
      <c r="Q74" s="28">
        <v>1961</v>
      </c>
      <c r="R74" s="28"/>
      <c r="S74" s="28"/>
      <c r="T74" s="28"/>
      <c r="U74" s="28"/>
      <c r="V74" s="31">
        <v>38.5</v>
      </c>
      <c r="W74" s="32"/>
    </row>
    <row r="75" spans="1:23">
      <c r="A75" s="28">
        <v>58</v>
      </c>
      <c r="B75" s="28" t="s">
        <v>59</v>
      </c>
      <c r="C75" s="29">
        <v>37</v>
      </c>
      <c r="D75" s="29">
        <v>1</v>
      </c>
      <c r="E75" s="29">
        <v>3</v>
      </c>
      <c r="F75" s="28">
        <v>453</v>
      </c>
      <c r="G75" s="28"/>
      <c r="H75" s="28"/>
      <c r="I75" s="28" t="s">
        <v>31</v>
      </c>
      <c r="J75" s="28" t="s">
        <v>48</v>
      </c>
      <c r="K75" s="28"/>
      <c r="L75" s="28" t="s">
        <v>32</v>
      </c>
      <c r="M75" s="28"/>
      <c r="N75" s="28"/>
      <c r="O75" s="28">
        <v>37.700000000000003</v>
      </c>
      <c r="P75" s="30"/>
      <c r="Q75" s="28">
        <v>1986</v>
      </c>
      <c r="R75" s="28">
        <v>7</v>
      </c>
      <c r="S75" s="28">
        <v>131.19999999999999</v>
      </c>
      <c r="T75" s="28"/>
      <c r="U75" s="28">
        <f>SUM('[1]Смирных (печн.)'!$H$380:$H$382)</f>
        <v>97.199999999999989</v>
      </c>
      <c r="V75" s="31">
        <v>93.5</v>
      </c>
      <c r="W75" s="32">
        <v>37.700000000000003</v>
      </c>
    </row>
    <row r="76" spans="1:23">
      <c r="A76" s="28">
        <v>59</v>
      </c>
      <c r="B76" s="28" t="s">
        <v>59</v>
      </c>
      <c r="C76" s="29">
        <v>70</v>
      </c>
      <c r="D76" s="29">
        <v>1</v>
      </c>
      <c r="E76" s="29">
        <v>2</v>
      </c>
      <c r="F76" s="28">
        <v>364</v>
      </c>
      <c r="G76" s="28"/>
      <c r="H76" s="28"/>
      <c r="I76" s="28" t="s">
        <v>31</v>
      </c>
      <c r="J76" s="28" t="s">
        <v>48</v>
      </c>
      <c r="K76" s="28"/>
      <c r="L76" s="28" t="s">
        <v>32</v>
      </c>
      <c r="M76" s="28"/>
      <c r="N76" s="28"/>
      <c r="O76" s="28"/>
      <c r="P76" s="30"/>
      <c r="Q76" s="28">
        <v>1975</v>
      </c>
      <c r="R76" s="28">
        <v>8</v>
      </c>
      <c r="S76" s="28">
        <v>108</v>
      </c>
      <c r="T76" s="28"/>
      <c r="U76" s="28">
        <f>SUM('[1]Смирных (печн.)'!$H$387:$H$388)</f>
        <v>35.200000000000003</v>
      </c>
      <c r="V76" s="31">
        <v>108</v>
      </c>
      <c r="W76" s="32"/>
    </row>
    <row r="77" spans="1:23">
      <c r="A77" s="28">
        <v>60</v>
      </c>
      <c r="B77" s="28" t="s">
        <v>65</v>
      </c>
      <c r="C77" s="29">
        <v>2</v>
      </c>
      <c r="D77" s="29">
        <v>1</v>
      </c>
      <c r="E77" s="29">
        <v>1</v>
      </c>
      <c r="F77" s="28">
        <v>177</v>
      </c>
      <c r="G77" s="28"/>
      <c r="H77" s="28"/>
      <c r="I77" s="28" t="s">
        <v>36</v>
      </c>
      <c r="J77" s="28" t="s">
        <v>48</v>
      </c>
      <c r="K77" s="28"/>
      <c r="L77" s="28" t="s">
        <v>32</v>
      </c>
      <c r="M77" s="28"/>
      <c r="N77" s="28"/>
      <c r="O77" s="28"/>
      <c r="P77" s="30"/>
      <c r="Q77" s="28">
        <v>1946</v>
      </c>
      <c r="R77" s="28">
        <v>6</v>
      </c>
      <c r="S77" s="28">
        <v>54.3</v>
      </c>
      <c r="T77" s="28"/>
      <c r="U77" s="28">
        <f>SUM('[1]Смирных (печн.)'!$H$389)</f>
        <v>38.299999999999997</v>
      </c>
      <c r="V77" s="31">
        <v>54.3</v>
      </c>
      <c r="W77" s="32"/>
    </row>
    <row r="78" spans="1:23">
      <c r="A78" s="28">
        <v>61</v>
      </c>
      <c r="B78" s="28" t="s">
        <v>66</v>
      </c>
      <c r="C78" s="29">
        <v>25</v>
      </c>
      <c r="D78" s="29">
        <v>1</v>
      </c>
      <c r="E78" s="29">
        <v>2</v>
      </c>
      <c r="F78" s="28">
        <v>244</v>
      </c>
      <c r="G78" s="28"/>
      <c r="H78" s="28"/>
      <c r="I78" s="28" t="s">
        <v>36</v>
      </c>
      <c r="J78" s="28" t="s">
        <v>32</v>
      </c>
      <c r="K78" s="28"/>
      <c r="L78" s="28" t="s">
        <v>32</v>
      </c>
      <c r="M78" s="28"/>
      <c r="N78" s="28"/>
      <c r="O78" s="28"/>
      <c r="P78" s="30"/>
      <c r="Q78" s="28">
        <v>1966</v>
      </c>
      <c r="R78" s="28">
        <v>5</v>
      </c>
      <c r="S78" s="28">
        <v>70.900000000000006</v>
      </c>
      <c r="T78" s="28"/>
      <c r="U78" s="28">
        <f>SUM('[1]Смирных (печн.)'!$H$393:$H$394)</f>
        <v>53.6</v>
      </c>
      <c r="V78" s="31">
        <v>70.900000000000006</v>
      </c>
      <c r="W78" s="32"/>
    </row>
    <row r="79" spans="1:23">
      <c r="A79" s="38">
        <v>62</v>
      </c>
      <c r="B79" s="28" t="s">
        <v>67</v>
      </c>
      <c r="C79" s="29">
        <v>10</v>
      </c>
      <c r="D79" s="29">
        <v>1</v>
      </c>
      <c r="E79" s="29">
        <v>2</v>
      </c>
      <c r="F79" s="29">
        <v>321</v>
      </c>
      <c r="G79" s="28"/>
      <c r="H79" s="28"/>
      <c r="I79" s="28" t="s">
        <v>31</v>
      </c>
      <c r="J79" s="28" t="s">
        <v>32</v>
      </c>
      <c r="K79" s="28"/>
      <c r="L79" s="28" t="s">
        <v>32</v>
      </c>
      <c r="M79" s="28"/>
      <c r="N79" s="28"/>
      <c r="O79" s="28"/>
      <c r="P79" s="30"/>
      <c r="Q79" s="28">
        <v>1973</v>
      </c>
      <c r="R79" s="29"/>
      <c r="S79" s="29">
        <v>87.4</v>
      </c>
      <c r="T79" s="29"/>
      <c r="U79" s="29">
        <v>65</v>
      </c>
      <c r="V79" s="39">
        <v>87.4</v>
      </c>
      <c r="W79" s="40"/>
    </row>
    <row r="80" spans="1:23">
      <c r="A80" s="28">
        <v>63</v>
      </c>
      <c r="B80" s="28" t="s">
        <v>68</v>
      </c>
      <c r="C80" s="29">
        <v>8</v>
      </c>
      <c r="D80" s="29">
        <v>1</v>
      </c>
      <c r="E80" s="29">
        <v>1</v>
      </c>
      <c r="F80" s="29"/>
      <c r="G80" s="28"/>
      <c r="H80" s="28"/>
      <c r="I80" s="28" t="s">
        <v>31</v>
      </c>
      <c r="J80" s="28" t="s">
        <v>34</v>
      </c>
      <c r="K80" s="28"/>
      <c r="L80" s="28" t="s">
        <v>32</v>
      </c>
      <c r="M80" s="28"/>
      <c r="N80" s="28"/>
      <c r="O80" s="28"/>
      <c r="P80" s="30" t="s">
        <v>28</v>
      </c>
      <c r="Q80" s="28">
        <v>2001</v>
      </c>
      <c r="R80" s="29">
        <v>5</v>
      </c>
      <c r="S80" s="29">
        <v>67.8</v>
      </c>
      <c r="T80" s="29"/>
      <c r="U80" s="29">
        <f>SUM('[1]Смирных (печн.)'!$H$404)</f>
        <v>44.4</v>
      </c>
      <c r="V80" s="39">
        <v>67.8</v>
      </c>
      <c r="W80" s="40"/>
    </row>
    <row r="81" spans="1:23">
      <c r="A81" s="28">
        <v>4</v>
      </c>
      <c r="B81" s="28" t="s">
        <v>26</v>
      </c>
      <c r="C81" s="29">
        <v>5</v>
      </c>
      <c r="D81" s="29">
        <v>1</v>
      </c>
      <c r="E81" s="29">
        <v>2</v>
      </c>
      <c r="F81" s="28">
        <v>422</v>
      </c>
      <c r="G81" s="28"/>
      <c r="H81" s="28"/>
      <c r="I81" s="28" t="s">
        <v>27</v>
      </c>
      <c r="J81" s="30" t="s">
        <v>28</v>
      </c>
      <c r="K81" s="30" t="s">
        <v>29</v>
      </c>
      <c r="L81" s="30" t="s">
        <v>30</v>
      </c>
      <c r="M81" s="30"/>
      <c r="N81" s="30"/>
      <c r="O81" s="30"/>
      <c r="P81" s="30" t="s">
        <v>28</v>
      </c>
      <c r="Q81" s="28">
        <v>1958</v>
      </c>
      <c r="R81" s="28">
        <v>8</v>
      </c>
      <c r="S81" s="28">
        <v>80.8</v>
      </c>
      <c r="T81" s="28"/>
      <c r="U81" s="28">
        <f>SUM([1]Смирных!$H$646:$H$647)</f>
        <v>59.099999999999994</v>
      </c>
      <c r="V81" s="31">
        <v>45.2</v>
      </c>
      <c r="W81" s="32">
        <v>35.6</v>
      </c>
    </row>
    <row r="82" spans="1:23">
      <c r="A82" s="28"/>
      <c r="B82" s="28" t="s">
        <v>69</v>
      </c>
      <c r="C82" s="29">
        <v>5</v>
      </c>
      <c r="D82" s="29">
        <v>1</v>
      </c>
      <c r="E82" s="29">
        <v>1</v>
      </c>
      <c r="F82" s="28"/>
      <c r="G82" s="28"/>
      <c r="H82" s="28"/>
      <c r="I82" s="28"/>
      <c r="J82" s="30" t="s">
        <v>48</v>
      </c>
      <c r="K82" s="30"/>
      <c r="L82" s="30" t="s">
        <v>32</v>
      </c>
      <c r="M82" s="30"/>
      <c r="N82" s="30"/>
      <c r="O82" s="30"/>
      <c r="P82" s="30" t="s">
        <v>70</v>
      </c>
      <c r="Q82" s="28"/>
      <c r="R82" s="28"/>
      <c r="S82" s="28"/>
      <c r="T82" s="28"/>
      <c r="U82" s="28"/>
      <c r="V82" s="31"/>
      <c r="W82" s="32"/>
    </row>
  </sheetData>
  <mergeCells count="15">
    <mergeCell ref="U1:U2"/>
    <mergeCell ref="V1:V2"/>
    <mergeCell ref="W1:W2"/>
    <mergeCell ref="G1:H2"/>
    <mergeCell ref="I1:I2"/>
    <mergeCell ref="J1:P1"/>
    <mergeCell ref="Q1:Q2"/>
    <mergeCell ref="R1:R2"/>
    <mergeCell ref="S1:S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2014-07-24T03:12:37Z</dcterms:modified>
</cp:coreProperties>
</file>