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V137" i="1"/>
  <c r="V136"/>
  <c r="U136"/>
  <c r="V134"/>
  <c r="U134"/>
  <c r="V133"/>
  <c r="U133"/>
  <c r="V132"/>
  <c r="U132"/>
  <c r="V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V118"/>
  <c r="U118"/>
  <c r="V117"/>
  <c r="U117"/>
  <c r="V116"/>
  <c r="U116"/>
  <c r="V115"/>
  <c r="U115"/>
  <c r="V114"/>
  <c r="U114"/>
  <c r="V113"/>
  <c r="U113"/>
  <c r="V112"/>
  <c r="U112"/>
  <c r="U111"/>
  <c r="S111"/>
  <c r="V111" s="1"/>
  <c r="V110"/>
  <c r="U110"/>
  <c r="V109"/>
  <c r="U109"/>
  <c r="V108"/>
  <c r="U108"/>
  <c r="V107"/>
  <c r="U107"/>
  <c r="V106"/>
  <c r="U106"/>
  <c r="V105"/>
  <c r="V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V72"/>
  <c r="U72"/>
  <c r="V71"/>
  <c r="U71"/>
  <c r="V70"/>
  <c r="U70"/>
  <c r="V69"/>
  <c r="U69"/>
  <c r="V68"/>
  <c r="V67"/>
  <c r="U67"/>
  <c r="V66"/>
  <c r="U66"/>
  <c r="V65"/>
  <c r="U65"/>
  <c r="V64"/>
  <c r="U64"/>
  <c r="V63"/>
  <c r="U63"/>
  <c r="V62"/>
  <c r="V61"/>
  <c r="U61"/>
  <c r="V60"/>
  <c r="V59"/>
  <c r="V58"/>
  <c r="U58"/>
  <c r="V57"/>
  <c r="U57"/>
  <c r="V56"/>
  <c r="U56"/>
  <c r="V55"/>
  <c r="V54"/>
  <c r="U54"/>
  <c r="V53"/>
  <c r="V52"/>
  <c r="V51"/>
  <c r="U51"/>
  <c r="V50"/>
  <c r="U50"/>
  <c r="V49"/>
  <c r="V48"/>
  <c r="V47"/>
  <c r="U47"/>
  <c r="V46"/>
  <c r="V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V28"/>
  <c r="U28"/>
  <c r="V27"/>
  <c r="V26"/>
  <c r="U26"/>
  <c r="V25"/>
  <c r="U25"/>
  <c r="V24"/>
  <c r="U24"/>
  <c r="V23"/>
  <c r="U23"/>
  <c r="V22"/>
  <c r="U22"/>
  <c r="V21"/>
  <c r="U21"/>
  <c r="V20"/>
  <c r="U20"/>
  <c r="V19"/>
  <c r="V18"/>
  <c r="U18"/>
  <c r="V17"/>
  <c r="U17"/>
  <c r="V16"/>
  <c r="U16"/>
  <c r="V15"/>
  <c r="U15"/>
  <c r="V14"/>
  <c r="U14"/>
  <c r="V13"/>
  <c r="U13"/>
  <c r="V11"/>
</calcChain>
</file>

<file path=xl/sharedStrings.xml><?xml version="1.0" encoding="utf-8"?>
<sst xmlns="http://schemas.openxmlformats.org/spreadsheetml/2006/main" count="549" uniqueCount="69">
  <si>
    <t>Сведения</t>
  </si>
  <si>
    <t>о жилом фонде муниципального образования Смирныховский район в с. Буюклы</t>
  </si>
  <si>
    <t>№ п/п</t>
  </si>
  <si>
    <t>Адрес</t>
  </si>
  <si>
    <t>№ до  ма</t>
  </si>
  <si>
    <t>Этажно сть</t>
  </si>
  <si>
    <t>к-во квар тир</t>
  </si>
  <si>
    <t>Объем здания без учета ниш</t>
  </si>
  <si>
    <t>Подвалы</t>
  </si>
  <si>
    <t>Тип здания</t>
  </si>
  <si>
    <t>Уровень благ-ства</t>
  </si>
  <si>
    <t>Год постройки</t>
  </si>
  <si>
    <t>К-во жильцов</t>
  </si>
  <si>
    <t>Общая площадь</t>
  </si>
  <si>
    <t>Жилая площадь</t>
  </si>
  <si>
    <t>Муниц. Пл</t>
  </si>
  <si>
    <t>Приват. Пл.</t>
  </si>
  <si>
    <t>Объем, м3</t>
  </si>
  <si>
    <t>наличие отопле ния</t>
  </si>
  <si>
    <t>Во да</t>
  </si>
  <si>
    <t>Ка нал.</t>
  </si>
  <si>
    <t>Отоплен.</t>
  </si>
  <si>
    <t>уборка л\с</t>
  </si>
  <si>
    <t>уборка террит.</t>
  </si>
  <si>
    <t>форма собствен.</t>
  </si>
  <si>
    <t>БУЮКЛЫ</t>
  </si>
  <si>
    <t>1-ая Лесная</t>
  </si>
  <si>
    <t>брус</t>
  </si>
  <si>
    <t>В</t>
  </si>
  <si>
    <t>п</t>
  </si>
  <si>
    <t>2-ая Лесная</t>
  </si>
  <si>
    <t>3-ая Лесная</t>
  </si>
  <si>
    <t>Б/В</t>
  </si>
  <si>
    <t>Брусничная</t>
  </si>
  <si>
    <t>Грибная</t>
  </si>
  <si>
    <t>Новая</t>
  </si>
  <si>
    <t>б/В</t>
  </si>
  <si>
    <t>П</t>
  </si>
  <si>
    <t>Школьная</t>
  </si>
  <si>
    <t>бревен</t>
  </si>
  <si>
    <t>57а</t>
  </si>
  <si>
    <t>Центральная</t>
  </si>
  <si>
    <t>Больничная</t>
  </si>
  <si>
    <t>13а</t>
  </si>
  <si>
    <t>14а</t>
  </si>
  <si>
    <t>16а</t>
  </si>
  <si>
    <t>50 лет Октября</t>
  </si>
  <si>
    <t>Молодежная</t>
  </si>
  <si>
    <t>Механизаторная</t>
  </si>
  <si>
    <t>20а</t>
  </si>
  <si>
    <t>Спортивная</t>
  </si>
  <si>
    <t>1а</t>
  </si>
  <si>
    <t>1Д</t>
  </si>
  <si>
    <t>1г</t>
  </si>
  <si>
    <t>2б</t>
  </si>
  <si>
    <t>3а</t>
  </si>
  <si>
    <t>Зеленая</t>
  </si>
  <si>
    <t>К</t>
  </si>
  <si>
    <t>Космонавтов</t>
  </si>
  <si>
    <t>2а</t>
  </si>
  <si>
    <t>шлакоблок</t>
  </si>
  <si>
    <t>Окружная</t>
  </si>
  <si>
    <t>Рабочая</t>
  </si>
  <si>
    <t>Титова</t>
  </si>
  <si>
    <t>18а</t>
  </si>
  <si>
    <t>кр. Блок</t>
  </si>
  <si>
    <t>Желез-дорожная</t>
  </si>
  <si>
    <t>ж/д</t>
  </si>
  <si>
    <t>Нефтяников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</si>
</sst>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color indexed="14"/>
      <name val="Arial"/>
      <family val="2"/>
      <charset val="204"/>
    </font>
    <font>
      <sz val="14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14"/>
      <name val="Arial"/>
      <family val="2"/>
      <charset val="204"/>
    </font>
    <font>
      <b/>
      <sz val="14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/>
    <xf numFmtId="0" fontId="2" fillId="0" borderId="11" xfId="0" applyFont="1" applyBorder="1"/>
    <xf numFmtId="0" fontId="3" fillId="0" borderId="11" xfId="0" applyFont="1" applyBorder="1"/>
    <xf numFmtId="0" fontId="1" fillId="2" borderId="11" xfId="0" applyFont="1" applyFill="1" applyBorder="1"/>
    <xf numFmtId="0" fontId="2" fillId="2" borderId="11" xfId="0" applyFont="1" applyFill="1" applyBorder="1"/>
    <xf numFmtId="0" fontId="3" fillId="2" borderId="11" xfId="0" applyFont="1" applyFill="1" applyBorder="1"/>
    <xf numFmtId="0" fontId="1" fillId="2" borderId="0" xfId="0" applyFont="1" applyFill="1"/>
    <xf numFmtId="0" fontId="1" fillId="0" borderId="11" xfId="0" applyFont="1" applyFill="1" applyBorder="1"/>
    <xf numFmtId="0" fontId="2" fillId="0" borderId="11" xfId="0" applyFont="1" applyFill="1" applyBorder="1"/>
    <xf numFmtId="0" fontId="3" fillId="0" borderId="11" xfId="0" applyFont="1" applyFill="1" applyBorder="1"/>
    <xf numFmtId="0" fontId="1" fillId="0" borderId="0" xfId="0" applyFont="1" applyFill="1"/>
    <xf numFmtId="0" fontId="1" fillId="3" borderId="11" xfId="0" applyFont="1" applyFill="1" applyBorder="1"/>
    <xf numFmtId="0" fontId="2" fillId="3" borderId="11" xfId="0" applyFont="1" applyFill="1" applyBorder="1"/>
    <xf numFmtId="0" fontId="3" fillId="3" borderId="11" xfId="0" applyFont="1" applyFill="1" applyBorder="1"/>
    <xf numFmtId="0" fontId="1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8;&#1085;&#1074;&#1077;&#1085;&#1090;&#1072;&#1088;&#1080;&#1079;&#1072;&#1094;&#1080;&#1103;-%20&#1084;&#1091;&#1085;%20&#1043;&#1046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Смирных"/>
      <sheetName val="Смирных (печн.)"/>
      <sheetName val="Победино"/>
      <sheetName val="Буюклы"/>
      <sheetName val="Первомайск"/>
      <sheetName val="Онор"/>
      <sheetName val="Рощ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4">
          <cell r="H24">
            <v>38.700000000000003</v>
          </cell>
        </row>
        <row r="25">
          <cell r="H25">
            <v>38.6</v>
          </cell>
        </row>
        <row r="26">
          <cell r="H26">
            <v>40.4</v>
          </cell>
        </row>
        <row r="27">
          <cell r="H27">
            <v>39</v>
          </cell>
        </row>
        <row r="35">
          <cell r="H35">
            <v>40</v>
          </cell>
        </row>
        <row r="36">
          <cell r="H36">
            <v>40</v>
          </cell>
        </row>
        <row r="43">
          <cell r="H43">
            <v>38.799999999999997</v>
          </cell>
        </row>
        <row r="44">
          <cell r="H44">
            <v>38.799999999999997</v>
          </cell>
        </row>
        <row r="47">
          <cell r="H47">
            <v>42.2</v>
          </cell>
        </row>
        <row r="48">
          <cell r="H48">
            <v>42.2</v>
          </cell>
        </row>
        <row r="49">
          <cell r="H49">
            <v>38.700000000000003</v>
          </cell>
        </row>
        <row r="50">
          <cell r="H50">
            <v>38.700000000000003</v>
          </cell>
        </row>
        <row r="62">
          <cell r="H62">
            <v>38.799999999999997</v>
          </cell>
        </row>
        <row r="63">
          <cell r="H63">
            <v>38.799999999999997</v>
          </cell>
        </row>
        <row r="73">
          <cell r="H73">
            <v>40.4</v>
          </cell>
        </row>
        <row r="74">
          <cell r="H74">
            <v>40.4</v>
          </cell>
        </row>
        <row r="84">
          <cell r="H84">
            <v>27.3</v>
          </cell>
        </row>
        <row r="85">
          <cell r="H85">
            <v>27.3</v>
          </cell>
        </row>
        <row r="86">
          <cell r="H86">
            <v>27.3</v>
          </cell>
        </row>
        <row r="87">
          <cell r="H87">
            <v>39.6</v>
          </cell>
        </row>
        <row r="88">
          <cell r="H88">
            <v>39.6</v>
          </cell>
        </row>
        <row r="89">
          <cell r="H89">
            <v>37.6</v>
          </cell>
        </row>
        <row r="90">
          <cell r="H90">
            <v>37.6</v>
          </cell>
        </row>
        <row r="91">
          <cell r="H91">
            <v>41.1</v>
          </cell>
        </row>
        <row r="92">
          <cell r="H92">
            <v>41.1</v>
          </cell>
        </row>
        <row r="93">
          <cell r="H93">
            <v>38.1</v>
          </cell>
        </row>
        <row r="94">
          <cell r="H94">
            <v>38.1</v>
          </cell>
        </row>
        <row r="103">
          <cell r="H103">
            <v>39.700000000000003</v>
          </cell>
        </row>
        <row r="104">
          <cell r="H104">
            <v>39.700000000000003</v>
          </cell>
        </row>
        <row r="133">
          <cell r="H133">
            <v>36.700000000000003</v>
          </cell>
        </row>
        <row r="134">
          <cell r="H134">
            <v>36.700000000000003</v>
          </cell>
        </row>
        <row r="139">
          <cell r="H139">
            <v>37.9</v>
          </cell>
        </row>
        <row r="140">
          <cell r="H140">
            <v>37.9</v>
          </cell>
        </row>
        <row r="141">
          <cell r="H141">
            <v>39.299999999999997</v>
          </cell>
        </row>
        <row r="142">
          <cell r="H142">
            <v>39.299999999999997</v>
          </cell>
        </row>
        <row r="143">
          <cell r="H143">
            <v>39.299999999999997</v>
          </cell>
        </row>
        <row r="144">
          <cell r="H144">
            <v>42</v>
          </cell>
        </row>
        <row r="145">
          <cell r="H145">
            <v>42.3</v>
          </cell>
        </row>
        <row r="146">
          <cell r="H146">
            <v>42.3</v>
          </cell>
        </row>
        <row r="149">
          <cell r="H149">
            <v>37</v>
          </cell>
        </row>
        <row r="150">
          <cell r="H150">
            <v>37</v>
          </cell>
        </row>
        <row r="151">
          <cell r="H151">
            <v>37.6</v>
          </cell>
        </row>
        <row r="152">
          <cell r="H152">
            <v>37.6</v>
          </cell>
        </row>
        <row r="154">
          <cell r="H154">
            <v>35.6</v>
          </cell>
        </row>
        <row r="155">
          <cell r="H155">
            <v>35.6</v>
          </cell>
        </row>
        <row r="156">
          <cell r="H156">
            <v>35.6</v>
          </cell>
        </row>
        <row r="159">
          <cell r="H159">
            <v>33.200000000000003</v>
          </cell>
        </row>
        <row r="160">
          <cell r="H160">
            <v>33.200000000000003</v>
          </cell>
        </row>
        <row r="161">
          <cell r="H161">
            <v>33.200000000000003</v>
          </cell>
        </row>
        <row r="168">
          <cell r="H168">
            <v>41.9</v>
          </cell>
        </row>
        <row r="169">
          <cell r="H169">
            <v>41.9</v>
          </cell>
        </row>
        <row r="170">
          <cell r="H170">
            <v>41.1</v>
          </cell>
        </row>
        <row r="171">
          <cell r="H171">
            <v>41.1</v>
          </cell>
        </row>
        <row r="172">
          <cell r="H172">
            <v>33.1</v>
          </cell>
        </row>
        <row r="173">
          <cell r="H173">
            <v>31.1</v>
          </cell>
        </row>
        <row r="179">
          <cell r="H179">
            <v>39.799999999999997</v>
          </cell>
        </row>
        <row r="180">
          <cell r="H180">
            <v>39.799999999999997</v>
          </cell>
        </row>
        <row r="183">
          <cell r="H183">
            <v>28.6</v>
          </cell>
        </row>
        <row r="184">
          <cell r="H184">
            <v>28.6</v>
          </cell>
        </row>
        <row r="185">
          <cell r="H185">
            <v>28.6</v>
          </cell>
        </row>
        <row r="186">
          <cell r="H186">
            <v>28.6</v>
          </cell>
        </row>
        <row r="201">
          <cell r="H201">
            <v>27.9</v>
          </cell>
        </row>
        <row r="202">
          <cell r="H202">
            <v>27.9</v>
          </cell>
        </row>
        <row r="203">
          <cell r="H203">
            <v>27.9</v>
          </cell>
        </row>
        <row r="212">
          <cell r="H212">
            <v>35.6</v>
          </cell>
        </row>
        <row r="213">
          <cell r="H213">
            <v>35.6</v>
          </cell>
        </row>
        <row r="216">
          <cell r="H216">
            <v>33.4</v>
          </cell>
        </row>
        <row r="217">
          <cell r="H217">
            <v>33.4</v>
          </cell>
        </row>
        <row r="222">
          <cell r="H222">
            <v>34.5</v>
          </cell>
        </row>
        <row r="223">
          <cell r="H223">
            <v>34.5</v>
          </cell>
        </row>
        <row r="230">
          <cell r="H230">
            <v>23.7</v>
          </cell>
        </row>
        <row r="231">
          <cell r="H231">
            <v>23.7</v>
          </cell>
        </row>
        <row r="232">
          <cell r="H232">
            <v>37.1</v>
          </cell>
        </row>
        <row r="233">
          <cell r="H233">
            <v>37.1</v>
          </cell>
        </row>
        <row r="234">
          <cell r="H234">
            <v>37.1</v>
          </cell>
        </row>
        <row r="235">
          <cell r="H235">
            <v>26.1</v>
          </cell>
        </row>
        <row r="236">
          <cell r="H236">
            <v>26.1</v>
          </cell>
        </row>
        <row r="242">
          <cell r="H242">
            <v>28.6</v>
          </cell>
        </row>
        <row r="243">
          <cell r="H243">
            <v>28.6</v>
          </cell>
        </row>
        <row r="244">
          <cell r="H244">
            <v>28.6</v>
          </cell>
        </row>
        <row r="245">
          <cell r="H245">
            <v>28.6</v>
          </cell>
        </row>
        <row r="248">
          <cell r="H248">
            <v>39.799999999999997</v>
          </cell>
        </row>
        <row r="249">
          <cell r="H249">
            <v>39.799999999999997</v>
          </cell>
        </row>
        <row r="250">
          <cell r="H250">
            <v>39.799999999999997</v>
          </cell>
        </row>
        <row r="251">
          <cell r="H251">
            <v>39.799999999999997</v>
          </cell>
        </row>
        <row r="252">
          <cell r="H252">
            <v>39.799999999999997</v>
          </cell>
        </row>
        <row r="253">
          <cell r="H253">
            <v>39.799999999999997</v>
          </cell>
        </row>
        <row r="254">
          <cell r="H254">
            <v>39.799999999999997</v>
          </cell>
        </row>
        <row r="255">
          <cell r="H255">
            <v>39.799999999999997</v>
          </cell>
        </row>
        <row r="256">
          <cell r="H256">
            <v>40.6</v>
          </cell>
        </row>
        <row r="257">
          <cell r="H257">
            <v>40.6</v>
          </cell>
        </row>
        <row r="260">
          <cell r="H260">
            <v>34.4</v>
          </cell>
        </row>
        <row r="261">
          <cell r="H261">
            <v>34.4</v>
          </cell>
        </row>
        <row r="262">
          <cell r="H262">
            <v>34.6</v>
          </cell>
        </row>
        <row r="263">
          <cell r="H263">
            <v>34.6</v>
          </cell>
        </row>
        <row r="264">
          <cell r="H264">
            <v>34.6</v>
          </cell>
        </row>
        <row r="265">
          <cell r="H265">
            <v>34.700000000000003</v>
          </cell>
        </row>
        <row r="266">
          <cell r="H266">
            <v>34.700000000000003</v>
          </cell>
        </row>
        <row r="269">
          <cell r="H269">
            <v>34.799999999999997</v>
          </cell>
        </row>
        <row r="270">
          <cell r="H270">
            <v>34.799999999999997</v>
          </cell>
        </row>
        <row r="273">
          <cell r="H273">
            <v>34.4</v>
          </cell>
        </row>
        <row r="274">
          <cell r="H274">
            <v>34.4</v>
          </cell>
        </row>
        <row r="275">
          <cell r="H275">
            <v>34.5</v>
          </cell>
        </row>
        <row r="276">
          <cell r="H276">
            <v>34.5</v>
          </cell>
        </row>
        <row r="277">
          <cell r="H277">
            <v>34.6</v>
          </cell>
        </row>
        <row r="278">
          <cell r="H278">
            <v>34.5</v>
          </cell>
        </row>
        <row r="279">
          <cell r="H279">
            <v>34.5</v>
          </cell>
        </row>
        <row r="280">
          <cell r="H280">
            <v>35.6</v>
          </cell>
        </row>
        <row r="281">
          <cell r="H281">
            <v>35.6</v>
          </cell>
        </row>
        <row r="282">
          <cell r="H282">
            <v>34.5</v>
          </cell>
        </row>
        <row r="283">
          <cell r="H283">
            <v>34.5</v>
          </cell>
        </row>
        <row r="284">
          <cell r="H284">
            <v>34.6</v>
          </cell>
        </row>
        <row r="285">
          <cell r="H285">
            <v>34.6</v>
          </cell>
        </row>
        <row r="286">
          <cell r="H286">
            <v>34.6</v>
          </cell>
        </row>
        <row r="287">
          <cell r="H287">
            <v>34.6</v>
          </cell>
        </row>
        <row r="288">
          <cell r="H288">
            <v>34.5</v>
          </cell>
        </row>
        <row r="289">
          <cell r="H289">
            <v>35.1</v>
          </cell>
        </row>
        <row r="294">
          <cell r="H294">
            <v>34.4</v>
          </cell>
        </row>
        <row r="295">
          <cell r="H295">
            <v>34.4</v>
          </cell>
        </row>
        <row r="296">
          <cell r="H296">
            <v>31.2</v>
          </cell>
        </row>
        <row r="297">
          <cell r="H297">
            <v>31.2</v>
          </cell>
        </row>
        <row r="298">
          <cell r="H298">
            <v>31.2</v>
          </cell>
        </row>
        <row r="299">
          <cell r="H299">
            <v>31.2</v>
          </cell>
        </row>
        <row r="300">
          <cell r="H300">
            <v>31.2</v>
          </cell>
        </row>
        <row r="301">
          <cell r="H301">
            <v>31.2</v>
          </cell>
        </row>
        <row r="302">
          <cell r="H302">
            <v>36.4</v>
          </cell>
        </row>
        <row r="303">
          <cell r="H303">
            <v>36.4</v>
          </cell>
        </row>
        <row r="304">
          <cell r="H304">
            <v>35</v>
          </cell>
        </row>
        <row r="305">
          <cell r="H305">
            <v>35</v>
          </cell>
        </row>
        <row r="306">
          <cell r="H306">
            <v>33.5</v>
          </cell>
        </row>
        <row r="307">
          <cell r="H307">
            <v>33.5</v>
          </cell>
        </row>
        <row r="311">
          <cell r="H311">
            <v>41.6</v>
          </cell>
        </row>
        <row r="312">
          <cell r="H312">
            <v>41.6</v>
          </cell>
        </row>
        <row r="313">
          <cell r="H313">
            <v>41.6</v>
          </cell>
        </row>
        <row r="314">
          <cell r="H314">
            <v>41.6</v>
          </cell>
        </row>
        <row r="315">
          <cell r="H315">
            <v>40.799999999999997</v>
          </cell>
        </row>
        <row r="316">
          <cell r="H316">
            <v>40.799999999999997</v>
          </cell>
        </row>
        <row r="317">
          <cell r="H317">
            <v>32.1</v>
          </cell>
        </row>
        <row r="318">
          <cell r="H318">
            <v>44.3</v>
          </cell>
        </row>
        <row r="319">
          <cell r="H319">
            <v>22.6</v>
          </cell>
        </row>
        <row r="320">
          <cell r="H320">
            <v>32.1</v>
          </cell>
        </row>
        <row r="321">
          <cell r="H321">
            <v>44.3</v>
          </cell>
        </row>
        <row r="322">
          <cell r="H322">
            <v>22.6</v>
          </cell>
        </row>
        <row r="323">
          <cell r="H323">
            <v>22.6</v>
          </cell>
        </row>
        <row r="324">
          <cell r="H324">
            <v>44.3</v>
          </cell>
        </row>
        <row r="325">
          <cell r="H325">
            <v>32.4</v>
          </cell>
        </row>
        <row r="326">
          <cell r="H326">
            <v>22.6</v>
          </cell>
        </row>
        <row r="327">
          <cell r="H327">
            <v>44.3</v>
          </cell>
        </row>
        <row r="328">
          <cell r="H328">
            <v>32.4</v>
          </cell>
        </row>
        <row r="329">
          <cell r="H329">
            <v>39.6</v>
          </cell>
        </row>
        <row r="330">
          <cell r="H330">
            <v>39.6</v>
          </cell>
        </row>
        <row r="331">
          <cell r="H331">
            <v>37.9</v>
          </cell>
        </row>
        <row r="332">
          <cell r="H332">
            <v>37.9</v>
          </cell>
        </row>
        <row r="333">
          <cell r="H333">
            <v>18.8</v>
          </cell>
        </row>
        <row r="334">
          <cell r="H334">
            <v>18.8</v>
          </cell>
        </row>
        <row r="335">
          <cell r="H335">
            <v>18.8</v>
          </cell>
        </row>
        <row r="336">
          <cell r="H336">
            <v>18.8</v>
          </cell>
        </row>
        <row r="337">
          <cell r="H337">
            <v>27.6</v>
          </cell>
        </row>
        <row r="338">
          <cell r="H338">
            <v>27.6</v>
          </cell>
        </row>
        <row r="339">
          <cell r="H339">
            <v>27.6</v>
          </cell>
        </row>
        <row r="340">
          <cell r="H340">
            <v>39.5</v>
          </cell>
        </row>
        <row r="341">
          <cell r="H341">
            <v>39.5</v>
          </cell>
        </row>
        <row r="342">
          <cell r="H342">
            <v>38.700000000000003</v>
          </cell>
        </row>
        <row r="343">
          <cell r="H343">
            <v>38.700000000000003</v>
          </cell>
        </row>
        <row r="344">
          <cell r="H344">
            <v>44.5</v>
          </cell>
        </row>
        <row r="345">
          <cell r="H345">
            <v>44.5</v>
          </cell>
        </row>
        <row r="346">
          <cell r="H346">
            <v>39.799999999999997</v>
          </cell>
        </row>
        <row r="347">
          <cell r="H347">
            <v>39.799999999999997</v>
          </cell>
        </row>
        <row r="352">
          <cell r="H352">
            <v>27.6</v>
          </cell>
        </row>
        <row r="353">
          <cell r="H353">
            <v>27.6</v>
          </cell>
        </row>
        <row r="354">
          <cell r="H354">
            <v>27.6</v>
          </cell>
        </row>
        <row r="355">
          <cell r="H355">
            <v>39.299999999999997</v>
          </cell>
        </row>
        <row r="356">
          <cell r="H356">
            <v>39.299999999999997</v>
          </cell>
        </row>
        <row r="357">
          <cell r="H357">
            <v>19.899999999999999</v>
          </cell>
        </row>
        <row r="358">
          <cell r="H358">
            <v>19.899999999999999</v>
          </cell>
        </row>
        <row r="363">
          <cell r="H363">
            <v>42</v>
          </cell>
        </row>
        <row r="364">
          <cell r="H364">
            <v>42</v>
          </cell>
        </row>
        <row r="365">
          <cell r="H365">
            <v>42</v>
          </cell>
        </row>
        <row r="366">
          <cell r="H366">
            <v>42</v>
          </cell>
        </row>
        <row r="369">
          <cell r="H369">
            <v>17</v>
          </cell>
        </row>
        <row r="370">
          <cell r="H370">
            <v>17</v>
          </cell>
        </row>
        <row r="371">
          <cell r="H371">
            <v>36.5</v>
          </cell>
        </row>
        <row r="372">
          <cell r="H372">
            <v>36.5</v>
          </cell>
        </row>
        <row r="373">
          <cell r="H373">
            <v>18.3</v>
          </cell>
        </row>
        <row r="374">
          <cell r="H374">
            <v>18.3</v>
          </cell>
        </row>
        <row r="375">
          <cell r="H375">
            <v>35.4</v>
          </cell>
        </row>
        <row r="376">
          <cell r="H376">
            <v>35.4</v>
          </cell>
        </row>
        <row r="379">
          <cell r="H379">
            <v>35.700000000000003</v>
          </cell>
        </row>
        <row r="380">
          <cell r="H380">
            <v>34.6</v>
          </cell>
        </row>
        <row r="381">
          <cell r="H381">
            <v>34.6</v>
          </cell>
        </row>
        <row r="382">
          <cell r="H382">
            <v>37.4</v>
          </cell>
        </row>
        <row r="383">
          <cell r="H383">
            <v>37.4</v>
          </cell>
        </row>
        <row r="384">
          <cell r="H384">
            <v>39</v>
          </cell>
        </row>
        <row r="385">
          <cell r="H385">
            <v>39</v>
          </cell>
        </row>
        <row r="392">
          <cell r="H392">
            <v>39</v>
          </cell>
        </row>
        <row r="393">
          <cell r="H393">
            <v>39</v>
          </cell>
        </row>
        <row r="394">
          <cell r="H394">
            <v>39.5</v>
          </cell>
        </row>
        <row r="395">
          <cell r="H395">
            <v>39.5</v>
          </cell>
        </row>
        <row r="399">
          <cell r="H399">
            <v>39.6</v>
          </cell>
        </row>
        <row r="400">
          <cell r="H400">
            <v>39.6</v>
          </cell>
        </row>
        <row r="401">
          <cell r="H401">
            <v>39.6</v>
          </cell>
        </row>
        <row r="402">
          <cell r="H402">
            <v>39.6</v>
          </cell>
        </row>
        <row r="403">
          <cell r="H403">
            <v>40.700000000000003</v>
          </cell>
        </row>
        <row r="404">
          <cell r="H404">
            <v>40.700000000000003</v>
          </cell>
        </row>
        <row r="405">
          <cell r="H405">
            <v>20.2</v>
          </cell>
        </row>
        <row r="406">
          <cell r="H406">
            <v>20.2</v>
          </cell>
        </row>
        <row r="409">
          <cell r="H409">
            <v>19.3</v>
          </cell>
        </row>
        <row r="410">
          <cell r="H410">
            <v>19.3</v>
          </cell>
        </row>
        <row r="411">
          <cell r="H411">
            <v>39.799999999999997</v>
          </cell>
        </row>
        <row r="412">
          <cell r="H412">
            <v>39.799999999999997</v>
          </cell>
        </row>
        <row r="413">
          <cell r="H413">
            <v>39.1</v>
          </cell>
        </row>
        <row r="414">
          <cell r="H414">
            <v>39.1</v>
          </cell>
        </row>
        <row r="415">
          <cell r="H415">
            <v>19.600000000000001</v>
          </cell>
        </row>
        <row r="416">
          <cell r="H416">
            <v>19.600000000000001</v>
          </cell>
        </row>
        <row r="417">
          <cell r="H417">
            <v>40.549999999999997</v>
          </cell>
        </row>
        <row r="418">
          <cell r="H418">
            <v>40.549999999999997</v>
          </cell>
        </row>
        <row r="424">
          <cell r="H424">
            <v>38.700000000000003</v>
          </cell>
        </row>
        <row r="425">
          <cell r="H425">
            <v>38.700000000000003</v>
          </cell>
        </row>
        <row r="426">
          <cell r="H426">
            <v>39.6</v>
          </cell>
        </row>
        <row r="427">
          <cell r="H427">
            <v>39.6</v>
          </cell>
        </row>
        <row r="428">
          <cell r="H428">
            <v>39.6</v>
          </cell>
        </row>
        <row r="429">
          <cell r="H429">
            <v>39.6</v>
          </cell>
        </row>
        <row r="442">
          <cell r="H442">
            <v>32.6</v>
          </cell>
        </row>
        <row r="443">
          <cell r="H443">
            <v>46.2</v>
          </cell>
        </row>
        <row r="444">
          <cell r="H444">
            <v>21.7</v>
          </cell>
        </row>
        <row r="445">
          <cell r="H445">
            <v>32.6</v>
          </cell>
        </row>
        <row r="446">
          <cell r="H446">
            <v>46.2</v>
          </cell>
        </row>
        <row r="447">
          <cell r="H447">
            <v>21.7</v>
          </cell>
        </row>
        <row r="448">
          <cell r="H448">
            <v>21.7</v>
          </cell>
        </row>
        <row r="449">
          <cell r="H449">
            <v>45.7</v>
          </cell>
        </row>
        <row r="450">
          <cell r="H450">
            <v>33.200000000000003</v>
          </cell>
        </row>
        <row r="451">
          <cell r="H451">
            <v>21.7</v>
          </cell>
        </row>
        <row r="452">
          <cell r="H452">
            <v>45.7</v>
          </cell>
        </row>
        <row r="453">
          <cell r="H453">
            <v>33.200000000000003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workbookViewId="0">
      <selection sqref="A1:XFD1048576"/>
    </sheetView>
  </sheetViews>
  <sheetFormatPr defaultRowHeight="18"/>
  <cols>
    <col min="1" max="21" width="9.140625" style="3"/>
    <col min="22" max="22" width="9.140625" style="5"/>
    <col min="23" max="23" width="9.140625" style="6"/>
    <col min="24" max="16384" width="9.140625" style="3"/>
  </cols>
  <sheetData>
    <row r="1" spans="1:23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C3" s="4"/>
      <c r="D3" s="4"/>
      <c r="E3" s="4"/>
    </row>
    <row r="4" spans="1:23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/>
      <c r="I4" s="7" t="s">
        <v>9</v>
      </c>
      <c r="J4" s="10" t="s">
        <v>10</v>
      </c>
      <c r="K4" s="11"/>
      <c r="L4" s="11"/>
      <c r="M4" s="11"/>
      <c r="N4" s="11"/>
      <c r="O4" s="12"/>
      <c r="P4" s="7" t="s">
        <v>11</v>
      </c>
      <c r="Q4" s="7" t="s">
        <v>12</v>
      </c>
      <c r="R4" s="13"/>
      <c r="S4" s="7" t="s">
        <v>13</v>
      </c>
      <c r="T4" s="13"/>
      <c r="U4" s="14" t="s">
        <v>14</v>
      </c>
      <c r="V4" s="15" t="s">
        <v>15</v>
      </c>
      <c r="W4" s="16" t="s">
        <v>16</v>
      </c>
    </row>
    <row r="5" spans="1:23" s="23" customFormat="1" ht="72">
      <c r="A5" s="17"/>
      <c r="B5" s="17"/>
      <c r="C5" s="17"/>
      <c r="D5" s="17"/>
      <c r="E5" s="17"/>
      <c r="F5" s="17"/>
      <c r="G5" s="18" t="s">
        <v>17</v>
      </c>
      <c r="H5" s="18" t="s">
        <v>18</v>
      </c>
      <c r="I5" s="17"/>
      <c r="J5" s="19" t="s">
        <v>19</v>
      </c>
      <c r="K5" s="19" t="s">
        <v>20</v>
      </c>
      <c r="L5" s="19" t="s">
        <v>21</v>
      </c>
      <c r="M5" s="19" t="s">
        <v>22</v>
      </c>
      <c r="N5" s="19" t="s">
        <v>23</v>
      </c>
      <c r="O5" s="19" t="s">
        <v>24</v>
      </c>
      <c r="P5" s="17"/>
      <c r="Q5" s="17"/>
      <c r="R5" s="19"/>
      <c r="S5" s="17"/>
      <c r="T5" s="19"/>
      <c r="U5" s="20"/>
      <c r="V5" s="21"/>
      <c r="W5" s="22"/>
    </row>
    <row r="6" spans="1:23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24">
        <v>11</v>
      </c>
      <c r="O6" s="24">
        <v>12</v>
      </c>
      <c r="P6" s="24">
        <v>13</v>
      </c>
      <c r="Q6" s="24">
        <v>14</v>
      </c>
      <c r="R6" s="24">
        <v>16</v>
      </c>
      <c r="S6" s="24">
        <v>17</v>
      </c>
      <c r="T6" s="24">
        <v>18</v>
      </c>
      <c r="U6" s="24">
        <v>19</v>
      </c>
      <c r="V6" s="25">
        <v>20</v>
      </c>
      <c r="W6" s="26">
        <v>21</v>
      </c>
    </row>
    <row r="7" spans="1:2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/>
      <c r="W7" s="29"/>
    </row>
    <row r="8" spans="1:23" s="32" customFormat="1">
      <c r="A8" s="30" t="s">
        <v>25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32" customFormat="1">
      <c r="A9" s="33"/>
      <c r="B9" s="3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5"/>
      <c r="W9" s="36"/>
    </row>
    <row r="10" spans="1:23" s="3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5"/>
      <c r="W10" s="36"/>
    </row>
    <row r="11" spans="1:23">
      <c r="A11" s="37">
        <v>3</v>
      </c>
      <c r="B11" s="37" t="s">
        <v>26</v>
      </c>
      <c r="C11" s="37">
        <v>51</v>
      </c>
      <c r="D11" s="37">
        <v>1</v>
      </c>
      <c r="E11" s="37">
        <v>1</v>
      </c>
      <c r="F11" s="37"/>
      <c r="G11" s="37"/>
      <c r="H11" s="37"/>
      <c r="I11" s="37" t="s">
        <v>27</v>
      </c>
      <c r="J11" s="37" t="s">
        <v>28</v>
      </c>
      <c r="K11" s="37"/>
      <c r="L11" s="37" t="s">
        <v>29</v>
      </c>
      <c r="M11" s="37"/>
      <c r="N11" s="37"/>
      <c r="O11" s="37"/>
      <c r="P11" s="37">
        <v>1982</v>
      </c>
      <c r="Q11" s="37">
        <v>8</v>
      </c>
      <c r="R11" s="37"/>
      <c r="S11" s="37">
        <v>76.3</v>
      </c>
      <c r="T11" s="37"/>
      <c r="U11" s="37">
        <v>39.299999999999997</v>
      </c>
      <c r="V11" s="38">
        <f>S11-W11</f>
        <v>76.3</v>
      </c>
      <c r="W11" s="39"/>
    </row>
    <row r="12" spans="1:23">
      <c r="A12" s="37"/>
      <c r="B12" s="37" t="s">
        <v>26</v>
      </c>
      <c r="C12" s="37">
        <v>42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8"/>
      <c r="W12" s="39"/>
    </row>
    <row r="13" spans="1:23">
      <c r="A13" s="37">
        <v>4</v>
      </c>
      <c r="B13" s="37" t="s">
        <v>26</v>
      </c>
      <c r="C13" s="37">
        <v>52</v>
      </c>
      <c r="D13" s="37">
        <v>1</v>
      </c>
      <c r="E13" s="37">
        <v>2</v>
      </c>
      <c r="F13" s="37"/>
      <c r="G13" s="37"/>
      <c r="H13" s="37"/>
      <c r="I13" s="37" t="s">
        <v>27</v>
      </c>
      <c r="J13" s="37" t="s">
        <v>28</v>
      </c>
      <c r="K13" s="37"/>
      <c r="L13" s="37" t="s">
        <v>29</v>
      </c>
      <c r="M13" s="37"/>
      <c r="N13" s="37"/>
      <c r="O13" s="37"/>
      <c r="P13" s="37">
        <v>1983</v>
      </c>
      <c r="Q13" s="37">
        <v>6</v>
      </c>
      <c r="R13" s="37"/>
      <c r="S13" s="37">
        <v>148.5</v>
      </c>
      <c r="T13" s="37"/>
      <c r="U13" s="37">
        <f>SUM([1]Буюклы!$H$24:$H$25)</f>
        <v>77.300000000000011</v>
      </c>
      <c r="V13" s="38">
        <f t="shared" ref="V13:V55" si="0">S13-W13</f>
        <v>148.5</v>
      </c>
      <c r="W13" s="39"/>
    </row>
    <row r="14" spans="1:23">
      <c r="A14" s="37">
        <v>5</v>
      </c>
      <c r="B14" s="37" t="s">
        <v>26</v>
      </c>
      <c r="C14" s="37">
        <v>54</v>
      </c>
      <c r="D14" s="37">
        <v>1</v>
      </c>
      <c r="E14" s="37">
        <v>2</v>
      </c>
      <c r="F14" s="37"/>
      <c r="G14" s="37"/>
      <c r="H14" s="37"/>
      <c r="I14" s="37" t="s">
        <v>27</v>
      </c>
      <c r="J14" s="37" t="s">
        <v>28</v>
      </c>
      <c r="K14" s="37"/>
      <c r="L14" s="37" t="s">
        <v>29</v>
      </c>
      <c r="M14" s="37"/>
      <c r="N14" s="37"/>
      <c r="O14" s="37"/>
      <c r="P14" s="37">
        <v>1983</v>
      </c>
      <c r="Q14" s="37">
        <v>8</v>
      </c>
      <c r="R14" s="37"/>
      <c r="S14" s="37">
        <v>149.1</v>
      </c>
      <c r="T14" s="37"/>
      <c r="U14" s="37">
        <f>SUM([1]Буюклы!$H$26:$H$27)</f>
        <v>79.400000000000006</v>
      </c>
      <c r="V14" s="38">
        <f t="shared" si="0"/>
        <v>149.1</v>
      </c>
      <c r="W14" s="39"/>
    </row>
    <row r="15" spans="1:23">
      <c r="A15" s="37">
        <v>9</v>
      </c>
      <c r="B15" s="37" t="s">
        <v>26</v>
      </c>
      <c r="C15" s="37">
        <v>60</v>
      </c>
      <c r="D15" s="37">
        <v>1</v>
      </c>
      <c r="E15" s="37">
        <v>2</v>
      </c>
      <c r="F15" s="37"/>
      <c r="G15" s="37"/>
      <c r="H15" s="37"/>
      <c r="I15" s="37" t="s">
        <v>27</v>
      </c>
      <c r="J15" s="37" t="s">
        <v>28</v>
      </c>
      <c r="K15" s="37"/>
      <c r="L15" s="37" t="s">
        <v>29</v>
      </c>
      <c r="M15" s="37"/>
      <c r="N15" s="37"/>
      <c r="O15" s="37"/>
      <c r="P15" s="37">
        <v>1983</v>
      </c>
      <c r="Q15" s="37">
        <v>8</v>
      </c>
      <c r="R15" s="37"/>
      <c r="S15" s="37">
        <v>152</v>
      </c>
      <c r="T15" s="37"/>
      <c r="U15" s="37">
        <f>SUM([1]Буюклы!$H$35:$H$36)</f>
        <v>80</v>
      </c>
      <c r="V15" s="38">
        <f t="shared" si="0"/>
        <v>152</v>
      </c>
      <c r="W15" s="39"/>
    </row>
    <row r="16" spans="1:23">
      <c r="A16" s="37">
        <v>4</v>
      </c>
      <c r="B16" s="37" t="s">
        <v>30</v>
      </c>
      <c r="C16" s="37">
        <v>38</v>
      </c>
      <c r="D16" s="37">
        <v>1</v>
      </c>
      <c r="E16" s="37">
        <v>2</v>
      </c>
      <c r="F16" s="37"/>
      <c r="G16" s="37"/>
      <c r="H16" s="37"/>
      <c r="I16" s="37" t="s">
        <v>27</v>
      </c>
      <c r="J16" s="37" t="s">
        <v>28</v>
      </c>
      <c r="K16" s="37"/>
      <c r="L16" s="37" t="s">
        <v>29</v>
      </c>
      <c r="M16" s="37"/>
      <c r="N16" s="37"/>
      <c r="O16" s="37"/>
      <c r="P16" s="37">
        <v>1983</v>
      </c>
      <c r="Q16" s="37">
        <v>6</v>
      </c>
      <c r="R16" s="37"/>
      <c r="S16" s="37">
        <v>149.6</v>
      </c>
      <c r="T16" s="37"/>
      <c r="U16" s="37">
        <f>SUM([1]Буюклы!$H$43:$H$44)</f>
        <v>77.599999999999994</v>
      </c>
      <c r="V16" s="38">
        <f t="shared" si="0"/>
        <v>149.6</v>
      </c>
      <c r="W16" s="39"/>
    </row>
    <row r="17" spans="1:23">
      <c r="A17" s="37">
        <v>6</v>
      </c>
      <c r="B17" s="37" t="s">
        <v>30</v>
      </c>
      <c r="C17" s="37">
        <v>40</v>
      </c>
      <c r="D17" s="37">
        <v>1</v>
      </c>
      <c r="E17" s="37">
        <v>2</v>
      </c>
      <c r="F17" s="37"/>
      <c r="G17" s="37"/>
      <c r="H17" s="37"/>
      <c r="I17" s="37" t="s">
        <v>27</v>
      </c>
      <c r="J17" s="37" t="s">
        <v>28</v>
      </c>
      <c r="K17" s="37"/>
      <c r="L17" s="37" t="s">
        <v>29</v>
      </c>
      <c r="M17" s="37"/>
      <c r="N17" s="37"/>
      <c r="O17" s="37"/>
      <c r="P17" s="37">
        <v>1983</v>
      </c>
      <c r="Q17" s="37">
        <v>4</v>
      </c>
      <c r="R17" s="37"/>
      <c r="S17" s="37">
        <v>161.4</v>
      </c>
      <c r="T17" s="37"/>
      <c r="U17" s="37">
        <f>SUM([1]Буюклы!$H$47:$H$48)</f>
        <v>84.4</v>
      </c>
      <c r="V17" s="38">
        <f t="shared" si="0"/>
        <v>161.4</v>
      </c>
      <c r="W17" s="39"/>
    </row>
    <row r="18" spans="1:23">
      <c r="A18" s="37">
        <v>7</v>
      </c>
      <c r="B18" s="37" t="s">
        <v>30</v>
      </c>
      <c r="C18" s="37">
        <v>41</v>
      </c>
      <c r="D18" s="37">
        <v>1</v>
      </c>
      <c r="E18" s="37">
        <v>2</v>
      </c>
      <c r="F18" s="37"/>
      <c r="G18" s="37"/>
      <c r="H18" s="37"/>
      <c r="I18" s="37" t="s">
        <v>27</v>
      </c>
      <c r="J18" s="37" t="s">
        <v>28</v>
      </c>
      <c r="K18" s="37"/>
      <c r="L18" s="37" t="s">
        <v>29</v>
      </c>
      <c r="M18" s="37"/>
      <c r="N18" s="37"/>
      <c r="O18" s="37"/>
      <c r="P18" s="37">
        <v>1983</v>
      </c>
      <c r="Q18" s="37">
        <v>6</v>
      </c>
      <c r="R18" s="37"/>
      <c r="S18" s="37">
        <v>146.6</v>
      </c>
      <c r="T18" s="37"/>
      <c r="U18" s="37">
        <f>SUM([1]Буюклы!$H$49:$H$50)</f>
        <v>77.400000000000006</v>
      </c>
      <c r="V18" s="38">
        <f t="shared" si="0"/>
        <v>146.6</v>
      </c>
      <c r="W18" s="39"/>
    </row>
    <row r="19" spans="1:23">
      <c r="A19" s="37">
        <v>10</v>
      </c>
      <c r="B19" s="37" t="s">
        <v>30</v>
      </c>
      <c r="C19" s="37">
        <v>46</v>
      </c>
      <c r="D19" s="37">
        <v>1</v>
      </c>
      <c r="E19" s="37">
        <v>2</v>
      </c>
      <c r="F19" s="37"/>
      <c r="G19" s="37"/>
      <c r="H19" s="37"/>
      <c r="I19" s="37" t="s">
        <v>27</v>
      </c>
      <c r="J19" s="37" t="s">
        <v>28</v>
      </c>
      <c r="K19" s="37"/>
      <c r="L19" s="37" t="s">
        <v>29</v>
      </c>
      <c r="M19" s="37"/>
      <c r="N19" s="37"/>
      <c r="O19" s="37"/>
      <c r="P19" s="37">
        <v>1989</v>
      </c>
      <c r="Q19" s="37">
        <v>6</v>
      </c>
      <c r="R19" s="37"/>
      <c r="S19" s="37">
        <v>97.4</v>
      </c>
      <c r="T19" s="37"/>
      <c r="U19" s="37">
        <v>52.1</v>
      </c>
      <c r="V19" s="38">
        <f t="shared" si="0"/>
        <v>97.4</v>
      </c>
      <c r="W19" s="39"/>
    </row>
    <row r="20" spans="1:23">
      <c r="A20" s="37">
        <v>1</v>
      </c>
      <c r="B20" s="37" t="s">
        <v>31</v>
      </c>
      <c r="C20" s="37">
        <v>9</v>
      </c>
      <c r="D20" s="37">
        <v>1</v>
      </c>
      <c r="E20" s="37">
        <v>2</v>
      </c>
      <c r="F20" s="37"/>
      <c r="G20" s="37"/>
      <c r="H20" s="37"/>
      <c r="I20" s="37" t="s">
        <v>27</v>
      </c>
      <c r="J20" s="37" t="s">
        <v>28</v>
      </c>
      <c r="K20" s="37"/>
      <c r="L20" s="37" t="s">
        <v>29</v>
      </c>
      <c r="M20" s="37"/>
      <c r="N20" s="37"/>
      <c r="O20" s="37">
        <v>71.8</v>
      </c>
      <c r="P20" s="37">
        <v>1983</v>
      </c>
      <c r="Q20" s="37">
        <v>6</v>
      </c>
      <c r="R20" s="37"/>
      <c r="S20" s="37">
        <v>143.6</v>
      </c>
      <c r="T20" s="37"/>
      <c r="U20" s="37">
        <f>SUM([1]Буюклы!$H$62:$H$63)</f>
        <v>77.599999999999994</v>
      </c>
      <c r="V20" s="38">
        <f t="shared" si="0"/>
        <v>71.8</v>
      </c>
      <c r="W20" s="39">
        <v>71.8</v>
      </c>
    </row>
    <row r="21" spans="1:23">
      <c r="A21" s="37">
        <v>5</v>
      </c>
      <c r="B21" s="37" t="s">
        <v>31</v>
      </c>
      <c r="C21" s="37">
        <v>15</v>
      </c>
      <c r="D21" s="37">
        <v>1</v>
      </c>
      <c r="E21" s="37">
        <v>2</v>
      </c>
      <c r="F21" s="37"/>
      <c r="G21" s="37"/>
      <c r="H21" s="37"/>
      <c r="I21" s="37" t="s">
        <v>27</v>
      </c>
      <c r="J21" s="37" t="s">
        <v>28</v>
      </c>
      <c r="K21" s="37"/>
      <c r="L21" s="37" t="s">
        <v>29</v>
      </c>
      <c r="M21" s="37"/>
      <c r="N21" s="37"/>
      <c r="O21" s="37"/>
      <c r="P21" s="37">
        <v>1983</v>
      </c>
      <c r="Q21" s="37">
        <v>7</v>
      </c>
      <c r="R21" s="37"/>
      <c r="S21" s="37">
        <v>152</v>
      </c>
      <c r="T21" s="37"/>
      <c r="U21" s="37">
        <f>SUM([1]Буюклы!$H$73:$H$74)</f>
        <v>80.8</v>
      </c>
      <c r="V21" s="38">
        <f t="shared" si="0"/>
        <v>152</v>
      </c>
      <c r="W21" s="39"/>
    </row>
    <row r="22" spans="1:23">
      <c r="A22" s="37">
        <v>10</v>
      </c>
      <c r="B22" s="37" t="s">
        <v>31</v>
      </c>
      <c r="C22" s="37">
        <v>21</v>
      </c>
      <c r="D22" s="37">
        <v>1</v>
      </c>
      <c r="E22" s="37">
        <v>3</v>
      </c>
      <c r="F22" s="37"/>
      <c r="G22" s="37"/>
      <c r="H22" s="37"/>
      <c r="I22" s="37" t="s">
        <v>27</v>
      </c>
      <c r="J22" s="37" t="s">
        <v>28</v>
      </c>
      <c r="K22" s="37"/>
      <c r="L22" s="37" t="s">
        <v>29</v>
      </c>
      <c r="M22" s="37"/>
      <c r="N22" s="37"/>
      <c r="O22" s="37">
        <v>49.8</v>
      </c>
      <c r="P22" s="37">
        <v>1982</v>
      </c>
      <c r="Q22" s="37">
        <v>6</v>
      </c>
      <c r="R22" s="37"/>
      <c r="S22" s="37">
        <v>149</v>
      </c>
      <c r="T22" s="37"/>
      <c r="U22" s="37">
        <f>SUM([1]Буюклы!$H$84:$H$86)</f>
        <v>81.900000000000006</v>
      </c>
      <c r="V22" s="38">
        <f t="shared" si="0"/>
        <v>99.2</v>
      </c>
      <c r="W22" s="39">
        <v>49.8</v>
      </c>
    </row>
    <row r="23" spans="1:23">
      <c r="A23" s="37">
        <v>11</v>
      </c>
      <c r="B23" s="37" t="s">
        <v>31</v>
      </c>
      <c r="C23" s="37">
        <v>22</v>
      </c>
      <c r="D23" s="37">
        <v>1</v>
      </c>
      <c r="E23" s="37">
        <v>2</v>
      </c>
      <c r="F23" s="37"/>
      <c r="G23" s="37"/>
      <c r="H23" s="37"/>
      <c r="I23" s="37" t="s">
        <v>27</v>
      </c>
      <c r="J23" s="37" t="s">
        <v>28</v>
      </c>
      <c r="K23" s="37"/>
      <c r="L23" s="37" t="s">
        <v>29</v>
      </c>
      <c r="M23" s="37"/>
      <c r="N23" s="37"/>
      <c r="O23" s="37"/>
      <c r="P23" s="37">
        <v>1983</v>
      </c>
      <c r="Q23" s="37">
        <v>4</v>
      </c>
      <c r="R23" s="37"/>
      <c r="S23" s="37">
        <v>150.19999999999999</v>
      </c>
      <c r="T23" s="37"/>
      <c r="U23" s="37">
        <f>SUM([1]Буюклы!$H$87:$H$88)</f>
        <v>79.2</v>
      </c>
      <c r="V23" s="38">
        <f t="shared" si="0"/>
        <v>150.19999999999999</v>
      </c>
      <c r="W23" s="39"/>
    </row>
    <row r="24" spans="1:23">
      <c r="A24" s="37">
        <v>12</v>
      </c>
      <c r="B24" s="37" t="s">
        <v>31</v>
      </c>
      <c r="C24" s="37">
        <v>23</v>
      </c>
      <c r="D24" s="37">
        <v>1</v>
      </c>
      <c r="E24" s="37">
        <v>2</v>
      </c>
      <c r="F24" s="37"/>
      <c r="G24" s="37"/>
      <c r="H24" s="37"/>
      <c r="I24" s="37" t="s">
        <v>27</v>
      </c>
      <c r="J24" s="37" t="s">
        <v>28</v>
      </c>
      <c r="K24" s="37"/>
      <c r="L24" s="37" t="s">
        <v>29</v>
      </c>
      <c r="M24" s="37"/>
      <c r="N24" s="37"/>
      <c r="O24" s="37"/>
      <c r="P24" s="37">
        <v>1983</v>
      </c>
      <c r="Q24" s="37">
        <v>8</v>
      </c>
      <c r="R24" s="37"/>
      <c r="S24" s="37">
        <v>147</v>
      </c>
      <c r="T24" s="37"/>
      <c r="U24" s="37">
        <f>SUM([1]Буюклы!$H$89:$H$90)</f>
        <v>75.2</v>
      </c>
      <c r="V24" s="38">
        <f t="shared" si="0"/>
        <v>147</v>
      </c>
      <c r="W24" s="39"/>
    </row>
    <row r="25" spans="1:23">
      <c r="A25" s="37">
        <v>13</v>
      </c>
      <c r="B25" s="37" t="s">
        <v>31</v>
      </c>
      <c r="C25" s="37">
        <v>24</v>
      </c>
      <c r="D25" s="37">
        <v>1</v>
      </c>
      <c r="E25" s="37">
        <v>2</v>
      </c>
      <c r="F25" s="37"/>
      <c r="G25" s="37"/>
      <c r="H25" s="37"/>
      <c r="I25" s="37" t="s">
        <v>27</v>
      </c>
      <c r="J25" s="37" t="s">
        <v>32</v>
      </c>
      <c r="K25" s="37"/>
      <c r="L25" s="37" t="s">
        <v>29</v>
      </c>
      <c r="M25" s="37"/>
      <c r="N25" s="37"/>
      <c r="O25" s="37"/>
      <c r="P25" s="37">
        <v>1982</v>
      </c>
      <c r="Q25" s="37">
        <v>5</v>
      </c>
      <c r="R25" s="37"/>
      <c r="S25" s="37">
        <v>160.19999999999999</v>
      </c>
      <c r="T25" s="37"/>
      <c r="U25" s="37">
        <f>SUM([1]Буюклы!$H$91:$H$92)</f>
        <v>82.2</v>
      </c>
      <c r="V25" s="38">
        <f t="shared" si="0"/>
        <v>160.19999999999999</v>
      </c>
      <c r="W25" s="39"/>
    </row>
    <row r="26" spans="1:23">
      <c r="A26" s="37">
        <v>14</v>
      </c>
      <c r="B26" s="37" t="s">
        <v>31</v>
      </c>
      <c r="C26" s="37">
        <v>25</v>
      </c>
      <c r="D26" s="37">
        <v>1</v>
      </c>
      <c r="E26" s="37">
        <v>2</v>
      </c>
      <c r="F26" s="37"/>
      <c r="G26" s="37"/>
      <c r="H26" s="37"/>
      <c r="I26" s="37" t="s">
        <v>27</v>
      </c>
      <c r="J26" s="37" t="s">
        <v>28</v>
      </c>
      <c r="K26" s="37"/>
      <c r="L26" s="37" t="s">
        <v>29</v>
      </c>
      <c r="M26" s="37"/>
      <c r="N26" s="37"/>
      <c r="O26" s="37"/>
      <c r="P26" s="37">
        <v>1984</v>
      </c>
      <c r="Q26" s="37">
        <v>8</v>
      </c>
      <c r="R26" s="37"/>
      <c r="S26" s="37">
        <v>150.19999999999999</v>
      </c>
      <c r="T26" s="37"/>
      <c r="U26" s="37">
        <f>SUM([1]Буюклы!$H$93:$H$94)</f>
        <v>76.2</v>
      </c>
      <c r="V26" s="38">
        <f t="shared" si="0"/>
        <v>150.19999999999999</v>
      </c>
      <c r="W26" s="39"/>
    </row>
    <row r="27" spans="1:23">
      <c r="A27" s="37">
        <v>16</v>
      </c>
      <c r="B27" s="37" t="s">
        <v>31</v>
      </c>
      <c r="C27" s="37">
        <v>30</v>
      </c>
      <c r="D27" s="37">
        <v>1</v>
      </c>
      <c r="E27" s="37">
        <v>2</v>
      </c>
      <c r="F27" s="37"/>
      <c r="G27" s="37"/>
      <c r="H27" s="37"/>
      <c r="I27" s="37" t="s">
        <v>27</v>
      </c>
      <c r="J27" s="37" t="s">
        <v>28</v>
      </c>
      <c r="K27" s="37"/>
      <c r="L27" s="37" t="s">
        <v>29</v>
      </c>
      <c r="M27" s="37"/>
      <c r="N27" s="37"/>
      <c r="O27" s="37"/>
      <c r="P27" s="37">
        <v>1983</v>
      </c>
      <c r="Q27" s="37">
        <v>6</v>
      </c>
      <c r="R27" s="37"/>
      <c r="S27" s="37">
        <v>157.30000000000001</v>
      </c>
      <c r="T27" s="37"/>
      <c r="U27" s="37">
        <v>84.3</v>
      </c>
      <c r="V27" s="38">
        <f t="shared" si="0"/>
        <v>157.30000000000001</v>
      </c>
      <c r="W27" s="39"/>
    </row>
    <row r="28" spans="1:23">
      <c r="A28" s="37">
        <v>18</v>
      </c>
      <c r="B28" s="37" t="s">
        <v>31</v>
      </c>
      <c r="C28" s="37">
        <v>34</v>
      </c>
      <c r="D28" s="37">
        <v>1</v>
      </c>
      <c r="E28" s="37">
        <v>2</v>
      </c>
      <c r="F28" s="37"/>
      <c r="G28" s="37"/>
      <c r="H28" s="37"/>
      <c r="I28" s="37" t="s">
        <v>27</v>
      </c>
      <c r="J28" s="37" t="s">
        <v>28</v>
      </c>
      <c r="K28" s="37"/>
      <c r="L28" s="37" t="s">
        <v>29</v>
      </c>
      <c r="M28" s="37"/>
      <c r="N28" s="37"/>
      <c r="O28" s="37"/>
      <c r="P28" s="37">
        <v>1984</v>
      </c>
      <c r="Q28" s="37">
        <v>12</v>
      </c>
      <c r="R28" s="37"/>
      <c r="S28" s="37">
        <v>149.80000000000001</v>
      </c>
      <c r="T28" s="37"/>
      <c r="U28" s="37">
        <f>SUM([1]Буюклы!$H$103:$H$104)</f>
        <v>79.400000000000006</v>
      </c>
      <c r="V28" s="38">
        <f t="shared" si="0"/>
        <v>149.80000000000001</v>
      </c>
      <c r="W28" s="39"/>
    </row>
    <row r="29" spans="1:23">
      <c r="A29" s="37">
        <v>4</v>
      </c>
      <c r="B29" s="37" t="s">
        <v>33</v>
      </c>
      <c r="C29" s="37">
        <v>4</v>
      </c>
      <c r="D29" s="37">
        <v>1</v>
      </c>
      <c r="E29" s="37">
        <v>1</v>
      </c>
      <c r="F29" s="37">
        <v>2</v>
      </c>
      <c r="G29" s="37"/>
      <c r="H29" s="37"/>
      <c r="I29" s="37" t="s">
        <v>27</v>
      </c>
      <c r="J29" s="37" t="s">
        <v>28</v>
      </c>
      <c r="K29" s="37"/>
      <c r="L29" s="37" t="s">
        <v>29</v>
      </c>
      <c r="M29" s="37"/>
      <c r="N29" s="37"/>
      <c r="O29" s="37"/>
      <c r="P29" s="37">
        <v>1982</v>
      </c>
      <c r="Q29" s="37">
        <v>6</v>
      </c>
      <c r="R29" s="37"/>
      <c r="S29" s="37">
        <v>82.4</v>
      </c>
      <c r="T29" s="37"/>
      <c r="U29" s="37">
        <v>49.4</v>
      </c>
      <c r="V29" s="38">
        <f t="shared" si="0"/>
        <v>82.4</v>
      </c>
      <c r="W29" s="39"/>
    </row>
    <row r="30" spans="1:23">
      <c r="A30" s="37">
        <v>12</v>
      </c>
      <c r="B30" s="37" t="s">
        <v>33</v>
      </c>
      <c r="C30" s="37">
        <v>13</v>
      </c>
      <c r="D30" s="37">
        <v>1</v>
      </c>
      <c r="E30" s="37">
        <v>2</v>
      </c>
      <c r="F30" s="37"/>
      <c r="G30" s="37"/>
      <c r="H30" s="37"/>
      <c r="I30" s="37" t="s">
        <v>27</v>
      </c>
      <c r="J30" s="37" t="s">
        <v>28</v>
      </c>
      <c r="K30" s="37"/>
      <c r="L30" s="37" t="s">
        <v>29</v>
      </c>
      <c r="M30" s="37"/>
      <c r="N30" s="37"/>
      <c r="O30" s="37"/>
      <c r="P30" s="37">
        <v>1987</v>
      </c>
      <c r="Q30" s="37">
        <v>6</v>
      </c>
      <c r="R30" s="37"/>
      <c r="S30" s="37">
        <v>142.80000000000001</v>
      </c>
      <c r="T30" s="37"/>
      <c r="U30" s="37">
        <f>SUM([1]Буюклы!$H$133:$H$134)</f>
        <v>73.400000000000006</v>
      </c>
      <c r="V30" s="38">
        <f t="shared" si="0"/>
        <v>142.80000000000001</v>
      </c>
      <c r="W30" s="39"/>
    </row>
    <row r="31" spans="1:23">
      <c r="A31" s="37">
        <v>15</v>
      </c>
      <c r="B31" s="37" t="s">
        <v>33</v>
      </c>
      <c r="C31" s="37">
        <v>14</v>
      </c>
      <c r="D31" s="37">
        <v>1</v>
      </c>
      <c r="E31" s="37">
        <v>2</v>
      </c>
      <c r="F31" s="37"/>
      <c r="G31" s="37"/>
      <c r="H31" s="37"/>
      <c r="I31" s="37" t="s">
        <v>27</v>
      </c>
      <c r="J31" s="37" t="s">
        <v>28</v>
      </c>
      <c r="K31" s="37"/>
      <c r="L31" s="37" t="s">
        <v>29</v>
      </c>
      <c r="M31" s="37"/>
      <c r="N31" s="37"/>
      <c r="O31" s="37"/>
      <c r="P31" s="37">
        <v>1987</v>
      </c>
      <c r="Q31" s="37">
        <v>4</v>
      </c>
      <c r="R31" s="37"/>
      <c r="S31" s="37">
        <v>147.6</v>
      </c>
      <c r="T31" s="37"/>
      <c r="U31" s="37">
        <f>SUM([1]Буюклы!$H$139:$H$140)</f>
        <v>75.8</v>
      </c>
      <c r="V31" s="38">
        <f t="shared" si="0"/>
        <v>147.6</v>
      </c>
      <c r="W31" s="39"/>
    </row>
    <row r="32" spans="1:23">
      <c r="A32" s="37">
        <v>1</v>
      </c>
      <c r="B32" s="37" t="s">
        <v>34</v>
      </c>
      <c r="C32" s="37">
        <v>5</v>
      </c>
      <c r="D32" s="37">
        <v>1</v>
      </c>
      <c r="E32" s="37">
        <v>1</v>
      </c>
      <c r="F32" s="37"/>
      <c r="G32" s="37"/>
      <c r="H32" s="37"/>
      <c r="I32" s="37" t="s">
        <v>27</v>
      </c>
      <c r="J32" s="37" t="s">
        <v>28</v>
      </c>
      <c r="K32" s="37"/>
      <c r="L32" s="37" t="s">
        <v>29</v>
      </c>
      <c r="M32" s="37"/>
      <c r="N32" s="37"/>
      <c r="O32" s="37"/>
      <c r="P32" s="37"/>
      <c r="Q32" s="37">
        <v>2</v>
      </c>
      <c r="R32" s="37"/>
      <c r="S32" s="37">
        <v>72.5</v>
      </c>
      <c r="T32" s="37"/>
      <c r="U32" s="37">
        <f>SUM([1]Буюклы!$H$141)</f>
        <v>39.299999999999997</v>
      </c>
      <c r="V32" s="38">
        <f t="shared" si="0"/>
        <v>72.5</v>
      </c>
      <c r="W32" s="39"/>
    </row>
    <row r="33" spans="1:23">
      <c r="A33" s="37">
        <v>2</v>
      </c>
      <c r="B33" s="37" t="s">
        <v>34</v>
      </c>
      <c r="C33" s="37">
        <v>11</v>
      </c>
      <c r="D33" s="37">
        <v>1</v>
      </c>
      <c r="E33" s="37">
        <v>2</v>
      </c>
      <c r="F33" s="37"/>
      <c r="G33" s="37"/>
      <c r="H33" s="37"/>
      <c r="I33" s="37" t="s">
        <v>27</v>
      </c>
      <c r="J33" s="37" t="s">
        <v>28</v>
      </c>
      <c r="K33" s="37"/>
      <c r="L33" s="37" t="s">
        <v>29</v>
      </c>
      <c r="M33" s="37"/>
      <c r="N33" s="37"/>
      <c r="O33" s="37">
        <v>72.5</v>
      </c>
      <c r="P33" s="37"/>
      <c r="Q33" s="37">
        <v>12</v>
      </c>
      <c r="R33" s="37"/>
      <c r="S33" s="37">
        <v>145</v>
      </c>
      <c r="T33" s="37"/>
      <c r="U33" s="37">
        <f>SUM([1]Буюклы!$H$142:$H$143)</f>
        <v>78.599999999999994</v>
      </c>
      <c r="V33" s="38">
        <f t="shared" si="0"/>
        <v>72.5</v>
      </c>
      <c r="W33" s="39">
        <v>72.5</v>
      </c>
    </row>
    <row r="34" spans="1:23">
      <c r="A34" s="37">
        <v>3</v>
      </c>
      <c r="B34" s="37" t="s">
        <v>34</v>
      </c>
      <c r="C34" s="37">
        <v>15</v>
      </c>
      <c r="D34" s="37">
        <v>1</v>
      </c>
      <c r="E34" s="37">
        <v>1</v>
      </c>
      <c r="F34" s="37"/>
      <c r="G34" s="37"/>
      <c r="H34" s="37"/>
      <c r="I34" s="37" t="s">
        <v>27</v>
      </c>
      <c r="J34" s="37" t="s">
        <v>28</v>
      </c>
      <c r="K34" s="37"/>
      <c r="L34" s="37" t="s">
        <v>29</v>
      </c>
      <c r="M34" s="37"/>
      <c r="N34" s="37"/>
      <c r="O34" s="37"/>
      <c r="P34" s="37"/>
      <c r="Q34" s="37">
        <v>2</v>
      </c>
      <c r="R34" s="37"/>
      <c r="S34" s="37">
        <v>76</v>
      </c>
      <c r="T34" s="37"/>
      <c r="U34" s="37">
        <f>SUM([1]Буюклы!$H$144)</f>
        <v>42</v>
      </c>
      <c r="V34" s="38">
        <f t="shared" si="0"/>
        <v>76</v>
      </c>
      <c r="W34" s="39"/>
    </row>
    <row r="35" spans="1:23">
      <c r="A35" s="37">
        <v>1</v>
      </c>
      <c r="B35" s="37" t="s">
        <v>35</v>
      </c>
      <c r="C35" s="37">
        <v>29</v>
      </c>
      <c r="D35" s="37">
        <v>1</v>
      </c>
      <c r="E35" s="37">
        <v>2</v>
      </c>
      <c r="F35" s="37"/>
      <c r="G35" s="37"/>
      <c r="H35" s="37"/>
      <c r="I35" s="37" t="s">
        <v>27</v>
      </c>
      <c r="J35" s="37" t="s">
        <v>36</v>
      </c>
      <c r="K35" s="37"/>
      <c r="L35" s="37" t="s">
        <v>29</v>
      </c>
      <c r="M35" s="37"/>
      <c r="N35" s="37"/>
      <c r="O35" s="37">
        <v>57</v>
      </c>
      <c r="P35" s="37">
        <v>1974</v>
      </c>
      <c r="Q35" s="37">
        <v>9</v>
      </c>
      <c r="R35" s="37"/>
      <c r="S35" s="37">
        <v>134.19999999999999</v>
      </c>
      <c r="T35" s="37"/>
      <c r="U35" s="37">
        <f>SUM([1]Буюклы!$H$145:$H$146)</f>
        <v>84.6</v>
      </c>
      <c r="V35" s="38">
        <f t="shared" si="0"/>
        <v>77.199999999999989</v>
      </c>
      <c r="W35" s="39">
        <v>57</v>
      </c>
    </row>
    <row r="36" spans="1:23">
      <c r="A36" s="37">
        <v>3</v>
      </c>
      <c r="B36" s="37" t="s">
        <v>35</v>
      </c>
      <c r="C36" s="37">
        <v>30</v>
      </c>
      <c r="D36" s="37">
        <v>1</v>
      </c>
      <c r="E36" s="37">
        <v>2</v>
      </c>
      <c r="F36" s="37"/>
      <c r="G36" s="37"/>
      <c r="H36" s="37"/>
      <c r="I36" s="37" t="s">
        <v>27</v>
      </c>
      <c r="J36" s="37" t="s">
        <v>36</v>
      </c>
      <c r="K36" s="37"/>
      <c r="L36" s="37" t="s">
        <v>29</v>
      </c>
      <c r="M36" s="37"/>
      <c r="N36" s="37"/>
      <c r="O36" s="37"/>
      <c r="P36" s="37">
        <v>1975</v>
      </c>
      <c r="Q36" s="37">
        <v>8</v>
      </c>
      <c r="R36" s="37"/>
      <c r="S36" s="37">
        <v>113.8</v>
      </c>
      <c r="T36" s="37"/>
      <c r="U36" s="37">
        <f>SUM([1]Буюклы!$H$149:$H$150)</f>
        <v>74</v>
      </c>
      <c r="V36" s="38">
        <f t="shared" si="0"/>
        <v>113.8</v>
      </c>
      <c r="W36" s="39"/>
    </row>
    <row r="37" spans="1:23">
      <c r="A37" s="37">
        <v>4</v>
      </c>
      <c r="B37" s="37" t="s">
        <v>35</v>
      </c>
      <c r="C37" s="37">
        <v>32</v>
      </c>
      <c r="D37" s="37">
        <v>1</v>
      </c>
      <c r="E37" s="37">
        <v>2</v>
      </c>
      <c r="F37" s="37"/>
      <c r="G37" s="37"/>
      <c r="H37" s="37"/>
      <c r="I37" s="37" t="s">
        <v>27</v>
      </c>
      <c r="J37" s="37" t="s">
        <v>36</v>
      </c>
      <c r="K37" s="37"/>
      <c r="L37" s="37" t="s">
        <v>29</v>
      </c>
      <c r="M37" s="37"/>
      <c r="N37" s="37"/>
      <c r="O37" s="37"/>
      <c r="P37" s="37">
        <v>1974</v>
      </c>
      <c r="Q37" s="37">
        <v>6</v>
      </c>
      <c r="R37" s="37"/>
      <c r="S37" s="37">
        <v>95.7</v>
      </c>
      <c r="T37" s="37"/>
      <c r="U37" s="37">
        <f>SUM([1]Буюклы!$H$151:$H$152)</f>
        <v>75.2</v>
      </c>
      <c r="V37" s="38">
        <f t="shared" si="0"/>
        <v>95.7</v>
      </c>
      <c r="W37" s="39"/>
    </row>
    <row r="38" spans="1:23">
      <c r="A38" s="37">
        <v>6</v>
      </c>
      <c r="B38" s="37" t="s">
        <v>35</v>
      </c>
      <c r="C38" s="37">
        <v>36</v>
      </c>
      <c r="D38" s="37">
        <v>1</v>
      </c>
      <c r="E38" s="37">
        <v>3</v>
      </c>
      <c r="F38" s="37"/>
      <c r="G38" s="37"/>
      <c r="H38" s="37"/>
      <c r="I38" s="37" t="s">
        <v>27</v>
      </c>
      <c r="J38" s="37" t="s">
        <v>37</v>
      </c>
      <c r="K38" s="37"/>
      <c r="L38" s="37" t="s">
        <v>29</v>
      </c>
      <c r="M38" s="37"/>
      <c r="N38" s="37"/>
      <c r="O38" s="37"/>
      <c r="P38" s="37">
        <v>1982</v>
      </c>
      <c r="Q38" s="37">
        <v>10</v>
      </c>
      <c r="R38" s="37"/>
      <c r="S38" s="37">
        <v>147.19999999999999</v>
      </c>
      <c r="T38" s="37"/>
      <c r="U38" s="37">
        <f>SUM([1]Буюклы!$H$154:$H$156)</f>
        <v>106.80000000000001</v>
      </c>
      <c r="V38" s="38">
        <f t="shared" si="0"/>
        <v>147.19999999999999</v>
      </c>
      <c r="W38" s="39"/>
    </row>
    <row r="39" spans="1:23">
      <c r="A39" s="37">
        <v>8</v>
      </c>
      <c r="B39" s="37" t="s">
        <v>35</v>
      </c>
      <c r="C39" s="37">
        <v>35</v>
      </c>
      <c r="D39" s="37">
        <v>1</v>
      </c>
      <c r="E39" s="37">
        <v>3</v>
      </c>
      <c r="F39" s="37"/>
      <c r="G39" s="37"/>
      <c r="H39" s="37"/>
      <c r="I39" s="37" t="s">
        <v>27</v>
      </c>
      <c r="J39" s="37" t="s">
        <v>36</v>
      </c>
      <c r="K39" s="37"/>
      <c r="L39" s="37" t="s">
        <v>29</v>
      </c>
      <c r="M39" s="37"/>
      <c r="N39" s="37"/>
      <c r="O39" s="37"/>
      <c r="P39" s="37">
        <v>1982</v>
      </c>
      <c r="Q39" s="37">
        <v>8</v>
      </c>
      <c r="R39" s="37"/>
      <c r="S39" s="37">
        <v>153.1</v>
      </c>
      <c r="T39" s="37"/>
      <c r="U39" s="37">
        <f>SUM([1]Буюклы!$H$159:$H$161)</f>
        <v>99.600000000000009</v>
      </c>
      <c r="V39" s="38">
        <f t="shared" si="0"/>
        <v>153.1</v>
      </c>
      <c r="W39" s="39"/>
    </row>
    <row r="40" spans="1:23">
      <c r="A40" s="37">
        <v>3</v>
      </c>
      <c r="B40" s="37" t="s">
        <v>38</v>
      </c>
      <c r="C40" s="37">
        <v>105</v>
      </c>
      <c r="D40" s="37">
        <v>1</v>
      </c>
      <c r="E40" s="37">
        <v>2</v>
      </c>
      <c r="F40" s="37"/>
      <c r="G40" s="37"/>
      <c r="H40" s="37"/>
      <c r="I40" s="37" t="s">
        <v>27</v>
      </c>
      <c r="J40" s="37" t="s">
        <v>28</v>
      </c>
      <c r="K40" s="37"/>
      <c r="L40" s="37" t="s">
        <v>29</v>
      </c>
      <c r="M40" s="37"/>
      <c r="N40" s="37"/>
      <c r="O40" s="37"/>
      <c r="P40" s="37">
        <v>1983</v>
      </c>
      <c r="Q40" s="37">
        <v>7</v>
      </c>
      <c r="R40" s="37"/>
      <c r="S40" s="37">
        <v>153.69999999999999</v>
      </c>
      <c r="T40" s="37"/>
      <c r="U40" s="37">
        <f>SUM([1]Буюклы!$H$168:$H$169)</f>
        <v>83.8</v>
      </c>
      <c r="V40" s="38">
        <f t="shared" si="0"/>
        <v>153.69999999999999</v>
      </c>
      <c r="W40" s="39"/>
    </row>
    <row r="41" spans="1:23">
      <c r="A41" s="37">
        <v>4</v>
      </c>
      <c r="B41" s="37" t="s">
        <v>38</v>
      </c>
      <c r="C41" s="37">
        <v>55</v>
      </c>
      <c r="D41" s="37">
        <v>1</v>
      </c>
      <c r="E41" s="37">
        <v>2</v>
      </c>
      <c r="F41" s="37"/>
      <c r="G41" s="37"/>
      <c r="H41" s="37"/>
      <c r="I41" s="37" t="s">
        <v>39</v>
      </c>
      <c r="J41" s="37" t="s">
        <v>37</v>
      </c>
      <c r="K41" s="37"/>
      <c r="L41" s="37" t="s">
        <v>29</v>
      </c>
      <c r="M41" s="37"/>
      <c r="N41" s="37"/>
      <c r="O41" s="37"/>
      <c r="P41" s="37">
        <v>1984</v>
      </c>
      <c r="Q41" s="37">
        <v>3</v>
      </c>
      <c r="R41" s="37"/>
      <c r="S41" s="37">
        <v>109.9</v>
      </c>
      <c r="T41" s="37"/>
      <c r="U41" s="37">
        <f>SUM([1]Буюклы!$H$170:$H$171)</f>
        <v>82.2</v>
      </c>
      <c r="V41" s="38">
        <f t="shared" si="0"/>
        <v>109.9</v>
      </c>
      <c r="W41" s="39"/>
    </row>
    <row r="42" spans="1:23">
      <c r="A42" s="37">
        <v>5</v>
      </c>
      <c r="B42" s="37" t="s">
        <v>38</v>
      </c>
      <c r="C42" s="37" t="s">
        <v>40</v>
      </c>
      <c r="D42" s="37">
        <v>1</v>
      </c>
      <c r="E42" s="37">
        <v>2</v>
      </c>
      <c r="F42" s="37"/>
      <c r="G42" s="37"/>
      <c r="H42" s="37"/>
      <c r="I42" s="37" t="s">
        <v>39</v>
      </c>
      <c r="J42" s="37" t="s">
        <v>37</v>
      </c>
      <c r="K42" s="37"/>
      <c r="L42" s="37" t="s">
        <v>29</v>
      </c>
      <c r="M42" s="37"/>
      <c r="N42" s="37"/>
      <c r="O42" s="37"/>
      <c r="P42" s="37">
        <v>1971</v>
      </c>
      <c r="Q42" s="37">
        <v>4</v>
      </c>
      <c r="R42" s="37"/>
      <c r="S42" s="37">
        <v>121.1</v>
      </c>
      <c r="T42" s="37"/>
      <c r="U42" s="37">
        <f>SUM([1]Буюклы!$H$172:$H$173)</f>
        <v>64.2</v>
      </c>
      <c r="V42" s="38">
        <f t="shared" si="0"/>
        <v>121.1</v>
      </c>
      <c r="W42" s="39"/>
    </row>
    <row r="43" spans="1:23">
      <c r="A43" s="37">
        <v>1</v>
      </c>
      <c r="B43" s="37" t="s">
        <v>41</v>
      </c>
      <c r="C43" s="37">
        <v>106</v>
      </c>
      <c r="D43" s="37">
        <v>1</v>
      </c>
      <c r="E43" s="37">
        <v>2</v>
      </c>
      <c r="F43" s="37"/>
      <c r="G43" s="37"/>
      <c r="H43" s="37"/>
      <c r="I43" s="37" t="s">
        <v>27</v>
      </c>
      <c r="J43" s="37" t="s">
        <v>28</v>
      </c>
      <c r="K43" s="37"/>
      <c r="L43" s="37" t="s">
        <v>29</v>
      </c>
      <c r="M43" s="37"/>
      <c r="N43" s="37"/>
      <c r="O43" s="37"/>
      <c r="P43" s="37">
        <v>1981</v>
      </c>
      <c r="Q43" s="37">
        <v>4</v>
      </c>
      <c r="R43" s="37"/>
      <c r="S43" s="37">
        <v>154.19999999999999</v>
      </c>
      <c r="T43" s="37"/>
      <c r="U43" s="37">
        <f>SUM([1]Буюклы!$H$179:$H$180)</f>
        <v>79.599999999999994</v>
      </c>
      <c r="V43" s="38">
        <f t="shared" si="0"/>
        <v>154.19999999999999</v>
      </c>
      <c r="W43" s="39"/>
    </row>
    <row r="44" spans="1:23">
      <c r="A44" s="37">
        <v>3</v>
      </c>
      <c r="B44" s="37" t="s">
        <v>42</v>
      </c>
      <c r="C44" s="37" t="s">
        <v>43</v>
      </c>
      <c r="D44" s="37">
        <v>1</v>
      </c>
      <c r="E44" s="37">
        <v>4</v>
      </c>
      <c r="F44" s="37"/>
      <c r="G44" s="37"/>
      <c r="H44" s="37"/>
      <c r="I44" s="37" t="s">
        <v>39</v>
      </c>
      <c r="J44" s="37" t="s">
        <v>37</v>
      </c>
      <c r="K44" s="37"/>
      <c r="L44" s="37" t="s">
        <v>29</v>
      </c>
      <c r="M44" s="37"/>
      <c r="N44" s="37"/>
      <c r="O44" s="37"/>
      <c r="P44" s="37">
        <v>1982</v>
      </c>
      <c r="Q44" s="37">
        <v>1</v>
      </c>
      <c r="R44" s="37"/>
      <c r="S44" s="37">
        <v>152.69999999999999</v>
      </c>
      <c r="T44" s="37"/>
      <c r="U44" s="37">
        <f>SUM([1]Буюклы!$H$183:$H$186)</f>
        <v>114.4</v>
      </c>
      <c r="V44" s="38">
        <f t="shared" si="0"/>
        <v>152.69999999999999</v>
      </c>
      <c r="W44" s="39"/>
    </row>
    <row r="45" spans="1:23">
      <c r="A45" s="37">
        <v>4</v>
      </c>
      <c r="B45" s="37" t="s">
        <v>42</v>
      </c>
      <c r="C45" s="37" t="s">
        <v>44</v>
      </c>
      <c r="D45" s="37">
        <v>1</v>
      </c>
      <c r="E45" s="37">
        <v>2</v>
      </c>
      <c r="F45" s="37"/>
      <c r="G45" s="37"/>
      <c r="H45" s="37"/>
      <c r="I45" s="37" t="s">
        <v>39</v>
      </c>
      <c r="J45" s="37" t="s">
        <v>37</v>
      </c>
      <c r="K45" s="37"/>
      <c r="L45" s="37" t="s">
        <v>29</v>
      </c>
      <c r="M45" s="37"/>
      <c r="N45" s="37"/>
      <c r="O45" s="37"/>
      <c r="P45" s="37">
        <v>1982</v>
      </c>
      <c r="Q45" s="37">
        <v>4</v>
      </c>
      <c r="R45" s="37"/>
      <c r="S45" s="37">
        <v>76.3</v>
      </c>
      <c r="T45" s="37"/>
      <c r="U45" s="37">
        <v>57.2</v>
      </c>
      <c r="V45" s="38">
        <f t="shared" si="0"/>
        <v>76.3</v>
      </c>
      <c r="W45" s="39"/>
    </row>
    <row r="46" spans="1:23">
      <c r="A46" s="37">
        <v>5</v>
      </c>
      <c r="B46" s="37" t="s">
        <v>42</v>
      </c>
      <c r="C46" s="37" t="s">
        <v>45</v>
      </c>
      <c r="D46" s="37">
        <v>1</v>
      </c>
      <c r="E46" s="37">
        <v>1</v>
      </c>
      <c r="F46" s="37"/>
      <c r="G46" s="37"/>
      <c r="H46" s="37"/>
      <c r="I46" s="37" t="s">
        <v>39</v>
      </c>
      <c r="J46" s="37" t="s">
        <v>37</v>
      </c>
      <c r="K46" s="37"/>
      <c r="L46" s="37" t="s">
        <v>29</v>
      </c>
      <c r="M46" s="37"/>
      <c r="N46" s="37"/>
      <c r="O46" s="37"/>
      <c r="P46" s="37">
        <v>1982</v>
      </c>
      <c r="Q46" s="37">
        <v>5</v>
      </c>
      <c r="R46" s="37"/>
      <c r="S46" s="37">
        <v>28.5</v>
      </c>
      <c r="T46" s="37"/>
      <c r="U46" s="37">
        <v>21.5</v>
      </c>
      <c r="V46" s="38">
        <f t="shared" si="0"/>
        <v>28.5</v>
      </c>
      <c r="W46" s="39"/>
    </row>
    <row r="47" spans="1:23">
      <c r="A47" s="37">
        <v>1</v>
      </c>
      <c r="B47" s="37" t="s">
        <v>46</v>
      </c>
      <c r="C47" s="37">
        <v>2</v>
      </c>
      <c r="D47" s="37">
        <v>1</v>
      </c>
      <c r="E47" s="37">
        <v>3</v>
      </c>
      <c r="F47" s="37"/>
      <c r="G47" s="37"/>
      <c r="H47" s="37"/>
      <c r="I47" s="37" t="s">
        <v>27</v>
      </c>
      <c r="J47" s="37" t="s">
        <v>32</v>
      </c>
      <c r="K47" s="37"/>
      <c r="L47" s="37" t="s">
        <v>29</v>
      </c>
      <c r="M47" s="37"/>
      <c r="N47" s="37"/>
      <c r="O47" s="37"/>
      <c r="P47" s="37">
        <v>1985</v>
      </c>
      <c r="Q47" s="37">
        <v>7</v>
      </c>
      <c r="R47" s="37"/>
      <c r="S47" s="37">
        <v>162.4</v>
      </c>
      <c r="T47" s="37"/>
      <c r="U47" s="37">
        <f>SUM([1]Буюклы!$H$201:$H$203)</f>
        <v>83.699999999999989</v>
      </c>
      <c r="V47" s="38">
        <f t="shared" si="0"/>
        <v>162.4</v>
      </c>
      <c r="W47" s="39"/>
    </row>
    <row r="48" spans="1:23">
      <c r="A48" s="37">
        <v>1</v>
      </c>
      <c r="B48" s="37" t="s">
        <v>47</v>
      </c>
      <c r="C48" s="37">
        <v>1</v>
      </c>
      <c r="D48" s="37">
        <v>1</v>
      </c>
      <c r="E48" s="37">
        <v>1</v>
      </c>
      <c r="F48" s="37"/>
      <c r="G48" s="37"/>
      <c r="H48" s="37"/>
      <c r="I48" s="37" t="s">
        <v>27</v>
      </c>
      <c r="J48" s="37" t="s">
        <v>37</v>
      </c>
      <c r="K48" s="37"/>
      <c r="L48" s="37" t="s">
        <v>29</v>
      </c>
      <c r="M48" s="37"/>
      <c r="N48" s="37"/>
      <c r="O48" s="37"/>
      <c r="P48" s="37">
        <v>1972</v>
      </c>
      <c r="Q48" s="37">
        <v>9</v>
      </c>
      <c r="R48" s="37"/>
      <c r="S48" s="37">
        <v>48.8</v>
      </c>
      <c r="T48" s="37"/>
      <c r="U48" s="37">
        <v>35.1</v>
      </c>
      <c r="V48" s="38">
        <f t="shared" si="0"/>
        <v>48.8</v>
      </c>
      <c r="W48" s="39"/>
    </row>
    <row r="49" spans="1:23">
      <c r="A49" s="37">
        <v>3</v>
      </c>
      <c r="B49" s="37" t="s">
        <v>47</v>
      </c>
      <c r="C49" s="37">
        <v>3</v>
      </c>
      <c r="D49" s="37">
        <v>1</v>
      </c>
      <c r="E49" s="37">
        <v>1</v>
      </c>
      <c r="F49" s="37"/>
      <c r="G49" s="37"/>
      <c r="H49" s="37"/>
      <c r="I49" s="37" t="s">
        <v>27</v>
      </c>
      <c r="J49" s="37" t="s">
        <v>37</v>
      </c>
      <c r="K49" s="37"/>
      <c r="L49" s="37" t="s">
        <v>29</v>
      </c>
      <c r="M49" s="37"/>
      <c r="N49" s="37"/>
      <c r="O49" s="37"/>
      <c r="P49" s="37">
        <v>1972</v>
      </c>
      <c r="Q49" s="37">
        <v>3</v>
      </c>
      <c r="R49" s="37"/>
      <c r="S49" s="37">
        <v>46.8</v>
      </c>
      <c r="T49" s="37"/>
      <c r="U49" s="37">
        <v>34.799999999999997</v>
      </c>
      <c r="V49" s="38">
        <f t="shared" si="0"/>
        <v>46.8</v>
      </c>
      <c r="W49" s="39"/>
    </row>
    <row r="50" spans="1:23">
      <c r="A50" s="37">
        <v>4</v>
      </c>
      <c r="B50" s="37" t="s">
        <v>47</v>
      </c>
      <c r="C50" s="37">
        <v>4</v>
      </c>
      <c r="D50" s="37">
        <v>1</v>
      </c>
      <c r="E50" s="37">
        <v>2</v>
      </c>
      <c r="F50" s="37"/>
      <c r="G50" s="37"/>
      <c r="H50" s="37"/>
      <c r="I50" s="37" t="s">
        <v>27</v>
      </c>
      <c r="J50" s="37" t="s">
        <v>37</v>
      </c>
      <c r="K50" s="37"/>
      <c r="L50" s="37" t="s">
        <v>29</v>
      </c>
      <c r="M50" s="37"/>
      <c r="N50" s="37"/>
      <c r="O50" s="37"/>
      <c r="P50" s="37">
        <v>1972</v>
      </c>
      <c r="Q50" s="37">
        <v>7</v>
      </c>
      <c r="R50" s="37"/>
      <c r="S50" s="37">
        <v>93.6</v>
      </c>
      <c r="T50" s="37"/>
      <c r="U50" s="37">
        <f>SUM([1]Буюклы!$H$212:$H$213)</f>
        <v>71.2</v>
      </c>
      <c r="V50" s="38">
        <f t="shared" si="0"/>
        <v>93.6</v>
      </c>
      <c r="W50" s="39"/>
    </row>
    <row r="51" spans="1:23">
      <c r="A51" s="37">
        <v>6</v>
      </c>
      <c r="B51" s="37" t="s">
        <v>47</v>
      </c>
      <c r="C51" s="37">
        <v>6</v>
      </c>
      <c r="D51" s="37">
        <v>1</v>
      </c>
      <c r="E51" s="37">
        <v>2</v>
      </c>
      <c r="F51" s="37"/>
      <c r="G51" s="37"/>
      <c r="H51" s="37"/>
      <c r="I51" s="37" t="s">
        <v>27</v>
      </c>
      <c r="J51" s="37" t="s">
        <v>37</v>
      </c>
      <c r="K51" s="37"/>
      <c r="L51" s="37" t="s">
        <v>29</v>
      </c>
      <c r="M51" s="37"/>
      <c r="N51" s="37"/>
      <c r="O51" s="37"/>
      <c r="P51" s="37">
        <v>1972</v>
      </c>
      <c r="Q51" s="37">
        <v>6</v>
      </c>
      <c r="R51" s="37"/>
      <c r="S51" s="37">
        <v>94.8</v>
      </c>
      <c r="T51" s="37"/>
      <c r="U51" s="37">
        <f>SUM([1]Буюклы!$H$216:$H$217)</f>
        <v>66.8</v>
      </c>
      <c r="V51" s="38">
        <f t="shared" si="0"/>
        <v>94.8</v>
      </c>
      <c r="W51" s="39"/>
    </row>
    <row r="52" spans="1:23">
      <c r="A52" s="37">
        <v>7</v>
      </c>
      <c r="B52" s="37" t="s">
        <v>47</v>
      </c>
      <c r="C52" s="37">
        <v>7</v>
      </c>
      <c r="D52" s="37">
        <v>1</v>
      </c>
      <c r="E52" s="37">
        <v>1</v>
      </c>
      <c r="F52" s="37"/>
      <c r="G52" s="37"/>
      <c r="H52" s="37"/>
      <c r="I52" s="37" t="s">
        <v>27</v>
      </c>
      <c r="J52" s="37" t="s">
        <v>37</v>
      </c>
      <c r="K52" s="37"/>
      <c r="L52" s="37" t="s">
        <v>29</v>
      </c>
      <c r="M52" s="37"/>
      <c r="N52" s="37"/>
      <c r="O52" s="37"/>
      <c r="P52" s="37">
        <v>1972</v>
      </c>
      <c r="Q52" s="37">
        <v>7</v>
      </c>
      <c r="R52" s="37"/>
      <c r="S52" s="37">
        <v>47.4</v>
      </c>
      <c r="T52" s="37"/>
      <c r="U52" s="37">
        <v>33.4</v>
      </c>
      <c r="V52" s="38">
        <f t="shared" si="0"/>
        <v>47.4</v>
      </c>
      <c r="W52" s="39"/>
    </row>
    <row r="53" spans="1:23">
      <c r="A53" s="37">
        <v>8</v>
      </c>
      <c r="B53" s="37" t="s">
        <v>47</v>
      </c>
      <c r="C53" s="37">
        <v>8</v>
      </c>
      <c r="D53" s="37">
        <v>1</v>
      </c>
      <c r="E53" s="37">
        <v>1</v>
      </c>
      <c r="F53" s="37"/>
      <c r="G53" s="37"/>
      <c r="H53" s="37"/>
      <c r="I53" s="37" t="s">
        <v>27</v>
      </c>
      <c r="J53" s="37" t="s">
        <v>37</v>
      </c>
      <c r="K53" s="37"/>
      <c r="L53" s="37" t="s">
        <v>29</v>
      </c>
      <c r="M53" s="37"/>
      <c r="N53" s="37"/>
      <c r="O53" s="37"/>
      <c r="P53" s="37">
        <v>1972</v>
      </c>
      <c r="Q53" s="37">
        <v>4</v>
      </c>
      <c r="R53" s="37"/>
      <c r="S53" s="37">
        <v>49.2</v>
      </c>
      <c r="T53" s="37"/>
      <c r="U53" s="37">
        <v>36.1</v>
      </c>
      <c r="V53" s="38">
        <f t="shared" si="0"/>
        <v>49.2</v>
      </c>
      <c r="W53" s="39"/>
    </row>
    <row r="54" spans="1:23">
      <c r="A54" s="37">
        <v>9</v>
      </c>
      <c r="B54" s="37" t="s">
        <v>47</v>
      </c>
      <c r="C54" s="37">
        <v>9</v>
      </c>
      <c r="D54" s="37">
        <v>1</v>
      </c>
      <c r="E54" s="37">
        <v>2</v>
      </c>
      <c r="F54" s="37"/>
      <c r="G54" s="37"/>
      <c r="H54" s="37"/>
      <c r="I54" s="37" t="s">
        <v>27</v>
      </c>
      <c r="J54" s="37" t="s">
        <v>37</v>
      </c>
      <c r="K54" s="37"/>
      <c r="L54" s="37" t="s">
        <v>29</v>
      </c>
      <c r="M54" s="37"/>
      <c r="N54" s="37"/>
      <c r="O54" s="37"/>
      <c r="P54" s="37">
        <v>1974</v>
      </c>
      <c r="Q54" s="37">
        <v>6</v>
      </c>
      <c r="R54" s="37"/>
      <c r="S54" s="37">
        <v>96.4</v>
      </c>
      <c r="T54" s="37"/>
      <c r="U54" s="37">
        <f>SUM([1]Буюклы!$H$222:$H$223)</f>
        <v>69</v>
      </c>
      <c r="V54" s="38">
        <f t="shared" si="0"/>
        <v>96.4</v>
      </c>
      <c r="W54" s="39"/>
    </row>
    <row r="55" spans="1:23">
      <c r="A55" s="37">
        <v>10</v>
      </c>
      <c r="B55" s="37" t="s">
        <v>47</v>
      </c>
      <c r="C55" s="37">
        <v>10</v>
      </c>
      <c r="D55" s="37">
        <v>1</v>
      </c>
      <c r="E55" s="37">
        <v>1</v>
      </c>
      <c r="F55" s="37"/>
      <c r="G55" s="37"/>
      <c r="H55" s="37"/>
      <c r="I55" s="37" t="s">
        <v>27</v>
      </c>
      <c r="J55" s="37" t="s">
        <v>37</v>
      </c>
      <c r="K55" s="37"/>
      <c r="L55" s="37" t="s">
        <v>29</v>
      </c>
      <c r="M55" s="37"/>
      <c r="N55" s="37"/>
      <c r="O55" s="37"/>
      <c r="P55" s="37">
        <v>1974</v>
      </c>
      <c r="Q55" s="37">
        <v>7</v>
      </c>
      <c r="R55" s="37"/>
      <c r="S55" s="37">
        <v>47.8</v>
      </c>
      <c r="T55" s="37"/>
      <c r="U55" s="37">
        <v>35.5</v>
      </c>
      <c r="V55" s="38">
        <f t="shared" si="0"/>
        <v>47.8</v>
      </c>
      <c r="W55" s="39"/>
    </row>
    <row r="56" spans="1:23">
      <c r="A56" s="37">
        <v>3</v>
      </c>
      <c r="B56" s="37" t="s">
        <v>48</v>
      </c>
      <c r="C56" s="37">
        <v>19</v>
      </c>
      <c r="D56" s="37">
        <v>1</v>
      </c>
      <c r="E56" s="37">
        <v>2</v>
      </c>
      <c r="F56" s="37"/>
      <c r="G56" s="37"/>
      <c r="H56" s="37"/>
      <c r="I56" s="37" t="s">
        <v>27</v>
      </c>
      <c r="J56" s="37" t="s">
        <v>32</v>
      </c>
      <c r="K56" s="37"/>
      <c r="L56" s="37" t="s">
        <v>29</v>
      </c>
      <c r="M56" s="37"/>
      <c r="N56" s="37"/>
      <c r="O56" s="37">
        <v>57.8</v>
      </c>
      <c r="P56" s="37">
        <v>1981</v>
      </c>
      <c r="Q56" s="37">
        <v>7</v>
      </c>
      <c r="R56" s="37"/>
      <c r="S56" s="37">
        <v>116</v>
      </c>
      <c r="T56" s="37"/>
      <c r="U56" s="37">
        <f>SUM([1]Буюклы!$H$230:$H$231)</f>
        <v>47.4</v>
      </c>
      <c r="V56" s="38">
        <f>S56-W56</f>
        <v>58.2</v>
      </c>
      <c r="W56" s="39">
        <v>57.8</v>
      </c>
    </row>
    <row r="57" spans="1:23">
      <c r="A57" s="37">
        <v>4</v>
      </c>
      <c r="B57" s="37" t="s">
        <v>48</v>
      </c>
      <c r="C57" s="37" t="s">
        <v>49</v>
      </c>
      <c r="D57" s="37">
        <v>1</v>
      </c>
      <c r="E57" s="37">
        <v>3</v>
      </c>
      <c r="F57" s="37"/>
      <c r="G57" s="37"/>
      <c r="H57" s="37"/>
      <c r="I57" s="37" t="s">
        <v>27</v>
      </c>
      <c r="J57" s="37" t="s">
        <v>32</v>
      </c>
      <c r="K57" s="37"/>
      <c r="L57" s="37" t="s">
        <v>29</v>
      </c>
      <c r="M57" s="37"/>
      <c r="N57" s="37"/>
      <c r="O57" s="37">
        <v>50</v>
      </c>
      <c r="P57" s="37">
        <v>1982</v>
      </c>
      <c r="Q57" s="37">
        <v>2</v>
      </c>
      <c r="R57" s="37"/>
      <c r="S57" s="37">
        <v>151.4</v>
      </c>
      <c r="T57" s="37"/>
      <c r="U57" s="37">
        <f>SUM([1]Буюклы!$H$232:$H$234)</f>
        <v>111.30000000000001</v>
      </c>
      <c r="V57" s="38">
        <f>S57-W57</f>
        <v>101.4</v>
      </c>
      <c r="W57" s="39">
        <v>50</v>
      </c>
    </row>
    <row r="58" spans="1:23">
      <c r="A58" s="37">
        <v>5</v>
      </c>
      <c r="B58" s="37" t="s">
        <v>48</v>
      </c>
      <c r="C58" s="37">
        <v>28</v>
      </c>
      <c r="D58" s="37">
        <v>1</v>
      </c>
      <c r="E58" s="37">
        <v>2</v>
      </c>
      <c r="F58" s="37"/>
      <c r="G58" s="37"/>
      <c r="H58" s="37"/>
      <c r="I58" s="37" t="s">
        <v>27</v>
      </c>
      <c r="J58" s="37" t="s">
        <v>28</v>
      </c>
      <c r="K58" s="37"/>
      <c r="L58" s="37" t="s">
        <v>29</v>
      </c>
      <c r="M58" s="37"/>
      <c r="N58" s="37"/>
      <c r="O58" s="37">
        <v>65</v>
      </c>
      <c r="P58" s="37">
        <v>1982</v>
      </c>
      <c r="Q58" s="37">
        <v>9</v>
      </c>
      <c r="R58" s="37"/>
      <c r="S58" s="37">
        <v>92.8</v>
      </c>
      <c r="T58" s="37"/>
      <c r="U58" s="37">
        <f>SUM([1]Буюклы!$H$235:$H$236)</f>
        <v>52.2</v>
      </c>
      <c r="V58" s="38">
        <f>S58-W58</f>
        <v>27.799999999999997</v>
      </c>
      <c r="W58" s="39">
        <v>65</v>
      </c>
    </row>
    <row r="59" spans="1:23">
      <c r="A59" s="37">
        <v>6</v>
      </c>
      <c r="B59" s="37" t="s">
        <v>48</v>
      </c>
      <c r="C59" s="37">
        <v>29</v>
      </c>
      <c r="D59" s="37">
        <v>1</v>
      </c>
      <c r="E59" s="37">
        <v>1</v>
      </c>
      <c r="F59" s="37"/>
      <c r="G59" s="37"/>
      <c r="H59" s="37"/>
      <c r="I59" s="37" t="s">
        <v>27</v>
      </c>
      <c r="J59" s="37" t="s">
        <v>32</v>
      </c>
      <c r="K59" s="37"/>
      <c r="L59" s="37" t="s">
        <v>29</v>
      </c>
      <c r="M59" s="37"/>
      <c r="N59" s="37"/>
      <c r="O59" s="37"/>
      <c r="P59" s="37">
        <v>1982</v>
      </c>
      <c r="Q59" s="37">
        <v>7</v>
      </c>
      <c r="R59" s="37"/>
      <c r="S59" s="37">
        <v>51.5</v>
      </c>
      <c r="T59" s="37"/>
      <c r="U59" s="37">
        <v>37.200000000000003</v>
      </c>
      <c r="V59" s="38">
        <f>S59-W59</f>
        <v>51.5</v>
      </c>
      <c r="W59" s="39"/>
    </row>
    <row r="60" spans="1:23">
      <c r="A60" s="37">
        <v>1</v>
      </c>
      <c r="B60" s="37" t="s">
        <v>50</v>
      </c>
      <c r="C60" s="37">
        <v>1</v>
      </c>
      <c r="D60" s="37">
        <v>1</v>
      </c>
      <c r="E60" s="37">
        <v>1</v>
      </c>
      <c r="F60" s="37"/>
      <c r="G60" s="37"/>
      <c r="H60" s="37"/>
      <c r="I60" s="37" t="s">
        <v>27</v>
      </c>
      <c r="J60" s="37" t="s">
        <v>37</v>
      </c>
      <c r="K60" s="37"/>
      <c r="L60" s="37" t="s">
        <v>29</v>
      </c>
      <c r="M60" s="37"/>
      <c r="N60" s="37"/>
      <c r="O60" s="37"/>
      <c r="P60" s="37">
        <v>1982</v>
      </c>
      <c r="Q60" s="37">
        <v>4</v>
      </c>
      <c r="R60" s="37"/>
      <c r="S60" s="37">
        <v>62.3</v>
      </c>
      <c r="T60" s="37"/>
      <c r="U60" s="37">
        <v>39.799999999999997</v>
      </c>
      <c r="V60" s="38">
        <f>S60-W60</f>
        <v>62.3</v>
      </c>
      <c r="W60" s="39"/>
    </row>
    <row r="61" spans="1:23">
      <c r="A61" s="37">
        <v>2</v>
      </c>
      <c r="B61" s="37" t="s">
        <v>50</v>
      </c>
      <c r="C61" s="37" t="s">
        <v>51</v>
      </c>
      <c r="D61" s="37">
        <v>1</v>
      </c>
      <c r="E61" s="37">
        <v>4</v>
      </c>
      <c r="F61" s="37"/>
      <c r="G61" s="37"/>
      <c r="H61" s="37"/>
      <c r="I61" s="37" t="s">
        <v>27</v>
      </c>
      <c r="J61" s="37" t="s">
        <v>37</v>
      </c>
      <c r="K61" s="37"/>
      <c r="L61" s="37" t="s">
        <v>29</v>
      </c>
      <c r="M61" s="37"/>
      <c r="N61" s="37"/>
      <c r="O61" s="37"/>
      <c r="P61" s="37">
        <v>1983</v>
      </c>
      <c r="Q61" s="37">
        <v>8</v>
      </c>
      <c r="R61" s="37"/>
      <c r="S61" s="37">
        <v>152.69999999999999</v>
      </c>
      <c r="T61" s="37"/>
      <c r="U61" s="37">
        <f>SUM([1]Буюклы!$H$242:$H$245)</f>
        <v>114.4</v>
      </c>
      <c r="V61" s="38">
        <f t="shared" ref="V61:V68" si="1">S61-W61</f>
        <v>152.69999999999999</v>
      </c>
      <c r="W61" s="39"/>
    </row>
    <row r="62" spans="1:23">
      <c r="A62" s="37">
        <v>3</v>
      </c>
      <c r="B62" s="37" t="s">
        <v>50</v>
      </c>
      <c r="C62" s="37" t="s">
        <v>52</v>
      </c>
      <c r="D62" s="37">
        <v>1</v>
      </c>
      <c r="E62" s="37">
        <v>1</v>
      </c>
      <c r="F62" s="37"/>
      <c r="G62" s="37"/>
      <c r="H62" s="37"/>
      <c r="I62" s="37" t="s">
        <v>27</v>
      </c>
      <c r="J62" s="37" t="s">
        <v>37</v>
      </c>
      <c r="K62" s="37"/>
      <c r="L62" s="37" t="s">
        <v>29</v>
      </c>
      <c r="M62" s="37"/>
      <c r="N62" s="37"/>
      <c r="O62" s="37"/>
      <c r="P62" s="37">
        <v>1992</v>
      </c>
      <c r="Q62" s="37">
        <v>4</v>
      </c>
      <c r="R62" s="37"/>
      <c r="S62" s="37">
        <v>62.3</v>
      </c>
      <c r="T62" s="37"/>
      <c r="U62" s="37">
        <v>39.799999999999997</v>
      </c>
      <c r="V62" s="38">
        <f t="shared" si="1"/>
        <v>62.3</v>
      </c>
      <c r="W62" s="39"/>
    </row>
    <row r="63" spans="1:23">
      <c r="A63" s="37">
        <v>4</v>
      </c>
      <c r="B63" s="37" t="s">
        <v>50</v>
      </c>
      <c r="C63" s="37" t="s">
        <v>53</v>
      </c>
      <c r="D63" s="37">
        <v>1</v>
      </c>
      <c r="E63" s="37">
        <v>2</v>
      </c>
      <c r="F63" s="37"/>
      <c r="G63" s="37"/>
      <c r="H63" s="37"/>
      <c r="I63" s="37" t="s">
        <v>27</v>
      </c>
      <c r="J63" s="37" t="s">
        <v>37</v>
      </c>
      <c r="K63" s="37"/>
      <c r="L63" s="37" t="s">
        <v>29</v>
      </c>
      <c r="M63" s="37"/>
      <c r="N63" s="37"/>
      <c r="O63" s="37"/>
      <c r="P63" s="37">
        <v>1992</v>
      </c>
      <c r="Q63" s="37">
        <v>4</v>
      </c>
      <c r="R63" s="37"/>
      <c r="S63" s="37">
        <v>124.6</v>
      </c>
      <c r="T63" s="37"/>
      <c r="U63" s="37">
        <f>SUM([1]Буюклы!$H$248:$H$249)</f>
        <v>79.599999999999994</v>
      </c>
      <c r="V63" s="38">
        <f t="shared" si="1"/>
        <v>124.6</v>
      </c>
      <c r="W63" s="39"/>
    </row>
    <row r="64" spans="1:23">
      <c r="A64" s="37">
        <v>5</v>
      </c>
      <c r="B64" s="37" t="s">
        <v>50</v>
      </c>
      <c r="C64" s="37">
        <v>2</v>
      </c>
      <c r="D64" s="37">
        <v>1</v>
      </c>
      <c r="E64" s="37">
        <v>2</v>
      </c>
      <c r="F64" s="37"/>
      <c r="G64" s="37"/>
      <c r="H64" s="37"/>
      <c r="I64" s="37" t="s">
        <v>27</v>
      </c>
      <c r="J64" s="37" t="s">
        <v>37</v>
      </c>
      <c r="K64" s="37"/>
      <c r="L64" s="37" t="s">
        <v>29</v>
      </c>
      <c r="M64" s="37"/>
      <c r="N64" s="37"/>
      <c r="O64" s="37"/>
      <c r="P64" s="37">
        <v>1982</v>
      </c>
      <c r="Q64" s="37">
        <v>4</v>
      </c>
      <c r="R64" s="37"/>
      <c r="S64" s="37">
        <v>124.6</v>
      </c>
      <c r="T64" s="37"/>
      <c r="U64" s="37">
        <f>SUM([1]Буюклы!$H$250:$H$251)</f>
        <v>79.599999999999994</v>
      </c>
      <c r="V64" s="38">
        <f t="shared" si="1"/>
        <v>124.6</v>
      </c>
      <c r="W64" s="39"/>
    </row>
    <row r="65" spans="1:23">
      <c r="A65" s="37">
        <v>6</v>
      </c>
      <c r="B65" s="37" t="s">
        <v>50</v>
      </c>
      <c r="C65" s="37" t="s">
        <v>54</v>
      </c>
      <c r="D65" s="37">
        <v>1</v>
      </c>
      <c r="E65" s="37">
        <v>2</v>
      </c>
      <c r="F65" s="37"/>
      <c r="G65" s="37"/>
      <c r="H65" s="37"/>
      <c r="I65" s="37" t="s">
        <v>27</v>
      </c>
      <c r="J65" s="37" t="s">
        <v>37</v>
      </c>
      <c r="K65" s="37"/>
      <c r="L65" s="37" t="s">
        <v>29</v>
      </c>
      <c r="M65" s="37"/>
      <c r="N65" s="37"/>
      <c r="O65" s="37"/>
      <c r="P65" s="37">
        <v>1992</v>
      </c>
      <c r="Q65" s="37">
        <v>5</v>
      </c>
      <c r="R65" s="37"/>
      <c r="S65" s="37">
        <v>124.6</v>
      </c>
      <c r="T65" s="37"/>
      <c r="U65" s="37">
        <f>SUM([1]Буюклы!$H$252:$H$253)</f>
        <v>79.599999999999994</v>
      </c>
      <c r="V65" s="38">
        <f t="shared" si="1"/>
        <v>124.6</v>
      </c>
      <c r="W65" s="39"/>
    </row>
    <row r="66" spans="1:23">
      <c r="A66" s="37">
        <v>7</v>
      </c>
      <c r="B66" s="37" t="s">
        <v>50</v>
      </c>
      <c r="C66" s="37">
        <v>3</v>
      </c>
      <c r="D66" s="37">
        <v>1</v>
      </c>
      <c r="E66" s="37">
        <v>2</v>
      </c>
      <c r="F66" s="37"/>
      <c r="G66" s="37"/>
      <c r="H66" s="37"/>
      <c r="I66" s="37" t="s">
        <v>27</v>
      </c>
      <c r="J66" s="37" t="s">
        <v>37</v>
      </c>
      <c r="K66" s="37"/>
      <c r="L66" s="37" t="s">
        <v>29</v>
      </c>
      <c r="M66" s="37"/>
      <c r="N66" s="37"/>
      <c r="O66" s="37"/>
      <c r="P66" s="37">
        <v>1981</v>
      </c>
      <c r="Q66" s="37">
        <v>4</v>
      </c>
      <c r="R66" s="37"/>
      <c r="S66" s="37">
        <v>124.6</v>
      </c>
      <c r="T66" s="37"/>
      <c r="U66" s="37">
        <f>SUM([1]Буюклы!$H$254:$H$255)</f>
        <v>79.599999999999994</v>
      </c>
      <c r="V66" s="38">
        <f t="shared" si="1"/>
        <v>124.6</v>
      </c>
      <c r="W66" s="39"/>
    </row>
    <row r="67" spans="1:23">
      <c r="A67" s="37">
        <v>8</v>
      </c>
      <c r="B67" s="37" t="s">
        <v>50</v>
      </c>
      <c r="C67" s="37" t="s">
        <v>55</v>
      </c>
      <c r="D67" s="37">
        <v>1</v>
      </c>
      <c r="E67" s="37">
        <v>2</v>
      </c>
      <c r="F67" s="37"/>
      <c r="G67" s="37"/>
      <c r="H67" s="37"/>
      <c r="I67" s="37" t="s">
        <v>27</v>
      </c>
      <c r="J67" s="37" t="s">
        <v>37</v>
      </c>
      <c r="K67" s="37"/>
      <c r="L67" s="37" t="s">
        <v>29</v>
      </c>
      <c r="M67" s="37"/>
      <c r="N67" s="37"/>
      <c r="O67" s="37"/>
      <c r="P67" s="37">
        <v>1981</v>
      </c>
      <c r="Q67" s="37">
        <v>4</v>
      </c>
      <c r="R67" s="37"/>
      <c r="S67" s="37">
        <v>152.69999999999999</v>
      </c>
      <c r="T67" s="37"/>
      <c r="U67" s="37">
        <f>SUM([1]Буюклы!$H$256:$H$257)</f>
        <v>81.2</v>
      </c>
      <c r="V67" s="38">
        <f t="shared" si="1"/>
        <v>152.69999999999999</v>
      </c>
      <c r="W67" s="39"/>
    </row>
    <row r="68" spans="1:23">
      <c r="A68" s="37">
        <v>9</v>
      </c>
      <c r="B68" s="37" t="s">
        <v>50</v>
      </c>
      <c r="C68" s="37">
        <v>4</v>
      </c>
      <c r="D68" s="37">
        <v>1</v>
      </c>
      <c r="E68" s="37">
        <v>1</v>
      </c>
      <c r="F68" s="37"/>
      <c r="G68" s="37"/>
      <c r="H68" s="37"/>
      <c r="I68" s="37" t="s">
        <v>27</v>
      </c>
      <c r="J68" s="37" t="s">
        <v>37</v>
      </c>
      <c r="K68" s="37"/>
      <c r="L68" s="37" t="s">
        <v>29</v>
      </c>
      <c r="M68" s="37"/>
      <c r="N68" s="37"/>
      <c r="O68" s="37"/>
      <c r="P68" s="37">
        <v>1982</v>
      </c>
      <c r="Q68" s="37">
        <v>5</v>
      </c>
      <c r="R68" s="37"/>
      <c r="S68" s="37">
        <v>62.3</v>
      </c>
      <c r="T68" s="37"/>
      <c r="U68" s="37">
        <v>39.799999999999997</v>
      </c>
      <c r="V68" s="38">
        <f t="shared" si="1"/>
        <v>62.3</v>
      </c>
      <c r="W68" s="39"/>
    </row>
    <row r="69" spans="1:23">
      <c r="A69" s="37">
        <v>1</v>
      </c>
      <c r="B69" s="37" t="s">
        <v>56</v>
      </c>
      <c r="C69" s="37">
        <v>1</v>
      </c>
      <c r="D69" s="37">
        <v>1</v>
      </c>
      <c r="E69" s="37">
        <v>2</v>
      </c>
      <c r="F69" s="37"/>
      <c r="G69" s="37"/>
      <c r="H69" s="37"/>
      <c r="I69" s="37" t="s">
        <v>27</v>
      </c>
      <c r="J69" s="37" t="s">
        <v>57</v>
      </c>
      <c r="K69" s="37"/>
      <c r="L69" s="37" t="s">
        <v>29</v>
      </c>
      <c r="M69" s="37"/>
      <c r="N69" s="37"/>
      <c r="O69" s="37"/>
      <c r="P69" s="37">
        <v>1975</v>
      </c>
      <c r="Q69" s="37">
        <v>10</v>
      </c>
      <c r="R69" s="37"/>
      <c r="S69" s="37">
        <v>93.3</v>
      </c>
      <c r="T69" s="37"/>
      <c r="U69" s="37">
        <f>SUM([1]Буюклы!$H$260:$H$261)</f>
        <v>68.8</v>
      </c>
      <c r="V69" s="38">
        <f>S69-W69</f>
        <v>93.3</v>
      </c>
      <c r="W69" s="39"/>
    </row>
    <row r="70" spans="1:23">
      <c r="A70" s="37">
        <v>2</v>
      </c>
      <c r="B70" s="37" t="s">
        <v>56</v>
      </c>
      <c r="C70" s="37">
        <v>2</v>
      </c>
      <c r="D70" s="37">
        <v>1</v>
      </c>
      <c r="E70" s="37">
        <v>2</v>
      </c>
      <c r="F70" s="37"/>
      <c r="G70" s="37"/>
      <c r="H70" s="37"/>
      <c r="I70" s="37" t="s">
        <v>27</v>
      </c>
      <c r="J70" s="37" t="s">
        <v>57</v>
      </c>
      <c r="K70" s="37"/>
      <c r="L70" s="37" t="s">
        <v>29</v>
      </c>
      <c r="M70" s="37"/>
      <c r="N70" s="37"/>
      <c r="O70" s="37">
        <v>45.9</v>
      </c>
      <c r="P70" s="37">
        <v>1973</v>
      </c>
      <c r="Q70" s="37">
        <v>7</v>
      </c>
      <c r="R70" s="37"/>
      <c r="S70" s="37">
        <v>91.9</v>
      </c>
      <c r="T70" s="37"/>
      <c r="U70" s="37">
        <f>SUM([1]Буюклы!$H$262:$H$263)</f>
        <v>69.2</v>
      </c>
      <c r="V70" s="38">
        <f t="shared" ref="V70:V84" si="2">S70-W70</f>
        <v>46.000000000000007</v>
      </c>
      <c r="W70" s="39">
        <v>45.9</v>
      </c>
    </row>
    <row r="71" spans="1:23">
      <c r="A71" s="37">
        <v>3</v>
      </c>
      <c r="B71" s="37" t="s">
        <v>56</v>
      </c>
      <c r="C71" s="37">
        <v>3</v>
      </c>
      <c r="D71" s="37">
        <v>1</v>
      </c>
      <c r="E71" s="37">
        <v>1</v>
      </c>
      <c r="F71" s="37"/>
      <c r="G71" s="37"/>
      <c r="H71" s="37"/>
      <c r="I71" s="37" t="s">
        <v>27</v>
      </c>
      <c r="J71" s="37" t="s">
        <v>57</v>
      </c>
      <c r="K71" s="37"/>
      <c r="L71" s="37" t="s">
        <v>29</v>
      </c>
      <c r="M71" s="37"/>
      <c r="N71" s="37"/>
      <c r="O71" s="37"/>
      <c r="P71" s="37">
        <v>1975</v>
      </c>
      <c r="Q71" s="37">
        <v>1</v>
      </c>
      <c r="R71" s="37"/>
      <c r="S71" s="37">
        <v>47.2</v>
      </c>
      <c r="T71" s="37"/>
      <c r="U71" s="37">
        <f>SUM([1]Буюклы!$H$264)</f>
        <v>34.6</v>
      </c>
      <c r="V71" s="38">
        <f t="shared" si="2"/>
        <v>47.2</v>
      </c>
      <c r="W71" s="39"/>
    </row>
    <row r="72" spans="1:23">
      <c r="A72" s="37">
        <v>4</v>
      </c>
      <c r="B72" s="37" t="s">
        <v>56</v>
      </c>
      <c r="C72" s="37">
        <v>4</v>
      </c>
      <c r="D72" s="37">
        <v>1</v>
      </c>
      <c r="E72" s="37">
        <v>2</v>
      </c>
      <c r="F72" s="37"/>
      <c r="G72" s="37"/>
      <c r="H72" s="37"/>
      <c r="I72" s="37" t="s">
        <v>27</v>
      </c>
      <c r="J72" s="37" t="s">
        <v>57</v>
      </c>
      <c r="K72" s="37"/>
      <c r="L72" s="37" t="s">
        <v>29</v>
      </c>
      <c r="M72" s="37"/>
      <c r="N72" s="37"/>
      <c r="O72" s="37"/>
      <c r="P72" s="37">
        <v>1978</v>
      </c>
      <c r="Q72" s="37">
        <v>6</v>
      </c>
      <c r="R72" s="37"/>
      <c r="S72" s="37">
        <v>91.7</v>
      </c>
      <c r="T72" s="37"/>
      <c r="U72" s="37">
        <f>SUM([1]Буюклы!$H$265:$H$266)</f>
        <v>69.400000000000006</v>
      </c>
      <c r="V72" s="38">
        <f t="shared" si="2"/>
        <v>91.7</v>
      </c>
      <c r="W72" s="39"/>
    </row>
    <row r="73" spans="1:23">
      <c r="A73" s="37">
        <v>5</v>
      </c>
      <c r="B73" s="37" t="s">
        <v>56</v>
      </c>
      <c r="C73" s="37">
        <v>5</v>
      </c>
      <c r="D73" s="37">
        <v>1</v>
      </c>
      <c r="E73" s="37">
        <v>1</v>
      </c>
      <c r="F73" s="37"/>
      <c r="G73" s="37"/>
      <c r="H73" s="37"/>
      <c r="I73" s="37" t="s">
        <v>27</v>
      </c>
      <c r="J73" s="37" t="s">
        <v>57</v>
      </c>
      <c r="K73" s="37"/>
      <c r="L73" s="37" t="s">
        <v>29</v>
      </c>
      <c r="M73" s="37"/>
      <c r="N73" s="37"/>
      <c r="O73" s="37"/>
      <c r="P73" s="37">
        <v>1976</v>
      </c>
      <c r="Q73" s="37">
        <v>0</v>
      </c>
      <c r="R73" s="37"/>
      <c r="S73" s="37">
        <v>47.1</v>
      </c>
      <c r="T73" s="37"/>
      <c r="U73" s="37">
        <v>34.6</v>
      </c>
      <c r="V73" s="38">
        <f t="shared" si="2"/>
        <v>47.1</v>
      </c>
      <c r="W73" s="39"/>
    </row>
    <row r="74" spans="1:23">
      <c r="A74" s="37">
        <v>6</v>
      </c>
      <c r="B74" s="37" t="s">
        <v>56</v>
      </c>
      <c r="C74" s="37">
        <v>6</v>
      </c>
      <c r="D74" s="37">
        <v>1</v>
      </c>
      <c r="E74" s="37">
        <v>2</v>
      </c>
      <c r="F74" s="37"/>
      <c r="G74" s="37"/>
      <c r="H74" s="37"/>
      <c r="I74" s="37" t="s">
        <v>27</v>
      </c>
      <c r="J74" s="37" t="s">
        <v>57</v>
      </c>
      <c r="K74" s="37"/>
      <c r="L74" s="37" t="s">
        <v>29</v>
      </c>
      <c r="M74" s="37"/>
      <c r="N74" s="37"/>
      <c r="O74" s="37"/>
      <c r="P74" s="37">
        <v>1973</v>
      </c>
      <c r="Q74" s="37">
        <v>4</v>
      </c>
      <c r="R74" s="37"/>
      <c r="S74" s="37">
        <v>91.8</v>
      </c>
      <c r="T74" s="37"/>
      <c r="U74" s="37">
        <f>SUM([1]Буюклы!$H$269:$H$270)</f>
        <v>69.599999999999994</v>
      </c>
      <c r="V74" s="38">
        <f t="shared" si="2"/>
        <v>91.8</v>
      </c>
      <c r="W74" s="39"/>
    </row>
    <row r="75" spans="1:23">
      <c r="A75" s="37">
        <v>8</v>
      </c>
      <c r="B75" s="37" t="s">
        <v>56</v>
      </c>
      <c r="C75" s="37">
        <v>8</v>
      </c>
      <c r="D75" s="37">
        <v>1</v>
      </c>
      <c r="E75" s="37">
        <v>2</v>
      </c>
      <c r="F75" s="37"/>
      <c r="G75" s="37"/>
      <c r="H75" s="37"/>
      <c r="I75" s="37" t="s">
        <v>27</v>
      </c>
      <c r="J75" s="37" t="s">
        <v>57</v>
      </c>
      <c r="K75" s="37"/>
      <c r="L75" s="37" t="s">
        <v>29</v>
      </c>
      <c r="M75" s="37"/>
      <c r="N75" s="37"/>
      <c r="O75" s="37"/>
      <c r="P75" s="37">
        <v>1973</v>
      </c>
      <c r="Q75" s="37">
        <v>4</v>
      </c>
      <c r="R75" s="37"/>
      <c r="S75" s="37">
        <v>92.7</v>
      </c>
      <c r="T75" s="37"/>
      <c r="U75" s="37">
        <f>SUM([1]Буюклы!$H$273:$H$274)</f>
        <v>68.8</v>
      </c>
      <c r="V75" s="38">
        <f t="shared" si="2"/>
        <v>92.7</v>
      </c>
      <c r="W75" s="39"/>
    </row>
    <row r="76" spans="1:23">
      <c r="A76" s="37">
        <v>9</v>
      </c>
      <c r="B76" s="37" t="s">
        <v>56</v>
      </c>
      <c r="C76" s="37">
        <v>9</v>
      </c>
      <c r="D76" s="37">
        <v>1</v>
      </c>
      <c r="E76" s="37">
        <v>2</v>
      </c>
      <c r="F76" s="37"/>
      <c r="G76" s="37"/>
      <c r="H76" s="37"/>
      <c r="I76" s="37" t="s">
        <v>27</v>
      </c>
      <c r="J76" s="37" t="s">
        <v>57</v>
      </c>
      <c r="K76" s="37"/>
      <c r="L76" s="37" t="s">
        <v>29</v>
      </c>
      <c r="M76" s="37"/>
      <c r="N76" s="37"/>
      <c r="O76" s="37"/>
      <c r="P76" s="37">
        <v>1976</v>
      </c>
      <c r="Q76" s="37">
        <v>8</v>
      </c>
      <c r="R76" s="37"/>
      <c r="S76" s="37">
        <v>94</v>
      </c>
      <c r="T76" s="37"/>
      <c r="U76" s="37">
        <f>SUM([1]Буюклы!$H$275:$H$276)</f>
        <v>69</v>
      </c>
      <c r="V76" s="38">
        <f t="shared" si="2"/>
        <v>94</v>
      </c>
      <c r="W76" s="39"/>
    </row>
    <row r="77" spans="1:23">
      <c r="A77" s="37">
        <v>10</v>
      </c>
      <c r="B77" s="37" t="s">
        <v>56</v>
      </c>
      <c r="C77" s="37">
        <v>10</v>
      </c>
      <c r="D77" s="37">
        <v>1</v>
      </c>
      <c r="E77" s="37">
        <v>1</v>
      </c>
      <c r="F77" s="37"/>
      <c r="G77" s="37"/>
      <c r="H77" s="37"/>
      <c r="I77" s="37" t="s">
        <v>27</v>
      </c>
      <c r="J77" s="37" t="s">
        <v>57</v>
      </c>
      <c r="K77" s="37"/>
      <c r="L77" s="37" t="s">
        <v>29</v>
      </c>
      <c r="M77" s="37"/>
      <c r="N77" s="37"/>
      <c r="O77" s="37"/>
      <c r="P77" s="37">
        <v>1973</v>
      </c>
      <c r="Q77" s="37">
        <v>2</v>
      </c>
      <c r="R77" s="37"/>
      <c r="S77" s="37">
        <v>47.2</v>
      </c>
      <c r="T77" s="37"/>
      <c r="U77" s="37">
        <f>SUM([1]Буюклы!$H$277)</f>
        <v>34.6</v>
      </c>
      <c r="V77" s="38">
        <f t="shared" si="2"/>
        <v>47.2</v>
      </c>
      <c r="W77" s="39"/>
    </row>
    <row r="78" spans="1:23">
      <c r="A78" s="37">
        <v>11</v>
      </c>
      <c r="B78" s="37" t="s">
        <v>56</v>
      </c>
      <c r="C78" s="37">
        <v>11</v>
      </c>
      <c r="D78" s="37">
        <v>1</v>
      </c>
      <c r="E78" s="37">
        <v>2</v>
      </c>
      <c r="F78" s="37"/>
      <c r="G78" s="37"/>
      <c r="H78" s="37"/>
      <c r="I78" s="37" t="s">
        <v>27</v>
      </c>
      <c r="J78" s="37" t="s">
        <v>57</v>
      </c>
      <c r="K78" s="37"/>
      <c r="L78" s="37" t="s">
        <v>29</v>
      </c>
      <c r="M78" s="37"/>
      <c r="N78" s="37"/>
      <c r="O78" s="37"/>
      <c r="P78" s="37">
        <v>1972</v>
      </c>
      <c r="Q78" s="37">
        <v>7</v>
      </c>
      <c r="R78" s="37"/>
      <c r="S78" s="37">
        <v>93.5</v>
      </c>
      <c r="T78" s="37"/>
      <c r="U78" s="37">
        <f>SUM([1]Буюклы!$H$278:$H$279)</f>
        <v>69</v>
      </c>
      <c r="V78" s="38">
        <f t="shared" si="2"/>
        <v>93.5</v>
      </c>
      <c r="W78" s="39"/>
    </row>
    <row r="79" spans="1:23">
      <c r="A79" s="37">
        <v>12</v>
      </c>
      <c r="B79" s="37" t="s">
        <v>56</v>
      </c>
      <c r="C79" s="37">
        <v>12</v>
      </c>
      <c r="D79" s="37">
        <v>1</v>
      </c>
      <c r="E79" s="37">
        <v>2</v>
      </c>
      <c r="F79" s="37"/>
      <c r="G79" s="37"/>
      <c r="H79" s="37"/>
      <c r="I79" s="37" t="s">
        <v>27</v>
      </c>
      <c r="J79" s="37" t="s">
        <v>57</v>
      </c>
      <c r="K79" s="37"/>
      <c r="L79" s="37" t="s">
        <v>29</v>
      </c>
      <c r="M79" s="37"/>
      <c r="N79" s="37"/>
      <c r="O79" s="37"/>
      <c r="P79" s="37">
        <v>1977</v>
      </c>
      <c r="Q79" s="37">
        <v>4</v>
      </c>
      <c r="R79" s="37"/>
      <c r="S79" s="37">
        <v>104.6</v>
      </c>
      <c r="T79" s="37"/>
      <c r="U79" s="37">
        <f>SUM([1]Буюклы!$H$280:$H$281)</f>
        <v>71.2</v>
      </c>
      <c r="V79" s="38">
        <f t="shared" si="2"/>
        <v>104.6</v>
      </c>
      <c r="W79" s="39"/>
    </row>
    <row r="80" spans="1:23">
      <c r="A80" s="37">
        <v>13</v>
      </c>
      <c r="B80" s="37" t="s">
        <v>56</v>
      </c>
      <c r="C80" s="37">
        <v>13</v>
      </c>
      <c r="D80" s="37">
        <v>1</v>
      </c>
      <c r="E80" s="37">
        <v>2</v>
      </c>
      <c r="F80" s="37"/>
      <c r="G80" s="37"/>
      <c r="H80" s="37"/>
      <c r="I80" s="37" t="s">
        <v>27</v>
      </c>
      <c r="J80" s="37" t="s">
        <v>57</v>
      </c>
      <c r="K80" s="37"/>
      <c r="L80" s="37" t="s">
        <v>29</v>
      </c>
      <c r="M80" s="37"/>
      <c r="N80" s="37"/>
      <c r="O80" s="37"/>
      <c r="P80" s="37">
        <v>1977</v>
      </c>
      <c r="Q80" s="37">
        <v>3</v>
      </c>
      <c r="R80" s="37"/>
      <c r="S80" s="37">
        <v>94.2</v>
      </c>
      <c r="T80" s="37"/>
      <c r="U80" s="37">
        <f>SUM([1]Буюклы!$H$282:$H$283)</f>
        <v>69</v>
      </c>
      <c r="V80" s="38">
        <f t="shared" si="2"/>
        <v>94.2</v>
      </c>
      <c r="W80" s="39"/>
    </row>
    <row r="81" spans="1:23">
      <c r="A81" s="37">
        <v>14</v>
      </c>
      <c r="B81" s="37" t="s">
        <v>56</v>
      </c>
      <c r="C81" s="37">
        <v>14</v>
      </c>
      <c r="D81" s="37">
        <v>1</v>
      </c>
      <c r="E81" s="37">
        <v>2</v>
      </c>
      <c r="F81" s="37"/>
      <c r="G81" s="37"/>
      <c r="H81" s="37"/>
      <c r="I81" s="37" t="s">
        <v>27</v>
      </c>
      <c r="J81" s="37" t="s">
        <v>57</v>
      </c>
      <c r="K81" s="37"/>
      <c r="L81" s="37" t="s">
        <v>29</v>
      </c>
      <c r="M81" s="37"/>
      <c r="N81" s="37"/>
      <c r="O81" s="37"/>
      <c r="P81" s="37">
        <v>1977</v>
      </c>
      <c r="Q81" s="37">
        <v>7</v>
      </c>
      <c r="R81" s="37"/>
      <c r="S81" s="37">
        <v>93.9</v>
      </c>
      <c r="T81" s="37"/>
      <c r="U81" s="37">
        <f>SUM([1]Буюклы!$H$284:$H$285)</f>
        <v>69.2</v>
      </c>
      <c r="V81" s="38">
        <f t="shared" si="2"/>
        <v>93.9</v>
      </c>
      <c r="W81" s="39"/>
    </row>
    <row r="82" spans="1:23">
      <c r="A82" s="37">
        <v>15</v>
      </c>
      <c r="B82" s="37" t="s">
        <v>56</v>
      </c>
      <c r="C82" s="37">
        <v>15</v>
      </c>
      <c r="D82" s="37">
        <v>1</v>
      </c>
      <c r="E82" s="37">
        <v>2</v>
      </c>
      <c r="F82" s="37"/>
      <c r="G82" s="37"/>
      <c r="H82" s="37"/>
      <c r="I82" s="37" t="s">
        <v>27</v>
      </c>
      <c r="J82" s="37" t="s">
        <v>57</v>
      </c>
      <c r="K82" s="37"/>
      <c r="L82" s="37" t="s">
        <v>29</v>
      </c>
      <c r="M82" s="37"/>
      <c r="N82" s="37"/>
      <c r="O82" s="37"/>
      <c r="P82" s="37">
        <v>1978</v>
      </c>
      <c r="Q82" s="37">
        <v>5</v>
      </c>
      <c r="R82" s="37"/>
      <c r="S82" s="37">
        <v>94.1</v>
      </c>
      <c r="T82" s="37"/>
      <c r="U82" s="37">
        <f>SUM([1]Буюклы!$H$286:$H$287)</f>
        <v>69.2</v>
      </c>
      <c r="V82" s="38">
        <f t="shared" si="2"/>
        <v>94.1</v>
      </c>
      <c r="W82" s="39"/>
    </row>
    <row r="83" spans="1:23">
      <c r="A83" s="37">
        <v>16</v>
      </c>
      <c r="B83" s="37" t="s">
        <v>56</v>
      </c>
      <c r="C83" s="37">
        <v>16</v>
      </c>
      <c r="D83" s="37">
        <v>1</v>
      </c>
      <c r="E83" s="37">
        <v>1</v>
      </c>
      <c r="F83" s="37"/>
      <c r="G83" s="37"/>
      <c r="H83" s="37"/>
      <c r="I83" s="37" t="s">
        <v>27</v>
      </c>
      <c r="J83" s="37" t="s">
        <v>57</v>
      </c>
      <c r="K83" s="37"/>
      <c r="L83" s="37" t="s">
        <v>29</v>
      </c>
      <c r="M83" s="37"/>
      <c r="N83" s="37"/>
      <c r="O83" s="37"/>
      <c r="P83" s="37">
        <v>1977</v>
      </c>
      <c r="Q83" s="37">
        <v>4</v>
      </c>
      <c r="R83" s="37"/>
      <c r="S83" s="37">
        <v>47.1</v>
      </c>
      <c r="T83" s="37"/>
      <c r="U83" s="37">
        <f>SUM([1]Буюклы!$H$288)</f>
        <v>34.5</v>
      </c>
      <c r="V83" s="38">
        <f t="shared" si="2"/>
        <v>47.1</v>
      </c>
      <c r="W83" s="39"/>
    </row>
    <row r="84" spans="1:23">
      <c r="A84" s="37">
        <v>17</v>
      </c>
      <c r="B84" s="37" t="s">
        <v>56</v>
      </c>
      <c r="C84" s="37">
        <v>18</v>
      </c>
      <c r="D84" s="37">
        <v>1</v>
      </c>
      <c r="E84" s="37">
        <v>1</v>
      </c>
      <c r="F84" s="37"/>
      <c r="G84" s="37"/>
      <c r="H84" s="37"/>
      <c r="I84" s="37" t="s">
        <v>27</v>
      </c>
      <c r="J84" s="37" t="s">
        <v>57</v>
      </c>
      <c r="K84" s="37"/>
      <c r="L84" s="37" t="s">
        <v>29</v>
      </c>
      <c r="M84" s="37"/>
      <c r="N84" s="37"/>
      <c r="O84" s="37"/>
      <c r="P84" s="37">
        <v>1978</v>
      </c>
      <c r="Q84" s="37">
        <v>3</v>
      </c>
      <c r="R84" s="37"/>
      <c r="S84" s="37">
        <v>47.2</v>
      </c>
      <c r="T84" s="37"/>
      <c r="U84" s="37">
        <f>SUM([1]Буюклы!$H$289)</f>
        <v>35.1</v>
      </c>
      <c r="V84" s="38">
        <f t="shared" si="2"/>
        <v>47.2</v>
      </c>
      <c r="W84" s="39"/>
    </row>
    <row r="85" spans="1:23">
      <c r="A85" s="37">
        <v>1</v>
      </c>
      <c r="B85" s="37" t="s">
        <v>58</v>
      </c>
      <c r="C85" s="37">
        <v>1</v>
      </c>
      <c r="D85" s="37">
        <v>1</v>
      </c>
      <c r="E85" s="37">
        <v>2</v>
      </c>
      <c r="F85" s="37"/>
      <c r="G85" s="37"/>
      <c r="H85" s="37"/>
      <c r="I85" s="37" t="s">
        <v>27</v>
      </c>
      <c r="J85" s="37" t="s">
        <v>32</v>
      </c>
      <c r="K85" s="37"/>
      <c r="L85" s="37" t="s">
        <v>29</v>
      </c>
      <c r="M85" s="37"/>
      <c r="N85" s="37"/>
      <c r="O85" s="37"/>
      <c r="P85" s="37">
        <v>1970</v>
      </c>
      <c r="Q85" s="37">
        <v>6</v>
      </c>
      <c r="R85" s="37"/>
      <c r="S85" s="37">
        <v>93.9</v>
      </c>
      <c r="T85" s="37"/>
      <c r="U85" s="37">
        <f>SUM([1]Буюклы!$H$294:$H$295)</f>
        <v>68.8</v>
      </c>
      <c r="V85" s="38">
        <f>S85-W85</f>
        <v>93.9</v>
      </c>
      <c r="W85" s="39"/>
    </row>
    <row r="86" spans="1:23">
      <c r="A86" s="37">
        <v>2</v>
      </c>
      <c r="B86" s="37" t="s">
        <v>58</v>
      </c>
      <c r="C86" s="37" t="s">
        <v>51</v>
      </c>
      <c r="D86" s="37">
        <v>1</v>
      </c>
      <c r="E86" s="37">
        <v>3</v>
      </c>
      <c r="F86" s="37"/>
      <c r="G86" s="37"/>
      <c r="H86" s="37"/>
      <c r="I86" s="37" t="s">
        <v>27</v>
      </c>
      <c r="J86" s="37" t="s">
        <v>32</v>
      </c>
      <c r="K86" s="37"/>
      <c r="L86" s="37" t="s">
        <v>29</v>
      </c>
      <c r="M86" s="37"/>
      <c r="N86" s="37"/>
      <c r="O86" s="37"/>
      <c r="P86" s="37">
        <v>1982</v>
      </c>
      <c r="Q86" s="37">
        <v>9</v>
      </c>
      <c r="R86" s="37"/>
      <c r="S86" s="37">
        <v>149.19999999999999</v>
      </c>
      <c r="T86" s="37"/>
      <c r="U86" s="37">
        <f>SUM([1]Буюклы!$H$296:$H$298)</f>
        <v>93.6</v>
      </c>
      <c r="V86" s="38">
        <f t="shared" ref="V86:V108" si="3">S86-W86</f>
        <v>149.19999999999999</v>
      </c>
      <c r="W86" s="39"/>
    </row>
    <row r="87" spans="1:23">
      <c r="A87" s="37">
        <v>3</v>
      </c>
      <c r="B87" s="37" t="s">
        <v>58</v>
      </c>
      <c r="C87" s="37" t="s">
        <v>59</v>
      </c>
      <c r="D87" s="37">
        <v>1</v>
      </c>
      <c r="E87" s="37">
        <v>3</v>
      </c>
      <c r="F87" s="37"/>
      <c r="G87" s="37"/>
      <c r="H87" s="37"/>
      <c r="I87" s="37" t="s">
        <v>27</v>
      </c>
      <c r="J87" s="37" t="s">
        <v>32</v>
      </c>
      <c r="K87" s="37"/>
      <c r="L87" s="37" t="s">
        <v>29</v>
      </c>
      <c r="M87" s="37"/>
      <c r="N87" s="37"/>
      <c r="O87" s="37"/>
      <c r="P87" s="37">
        <v>1982</v>
      </c>
      <c r="Q87" s="37">
        <v>7</v>
      </c>
      <c r="R87" s="37"/>
      <c r="S87" s="37">
        <v>148</v>
      </c>
      <c r="T87" s="37"/>
      <c r="U87" s="37">
        <f>SUM([1]Буюклы!$H$299:$H$301)</f>
        <v>93.6</v>
      </c>
      <c r="V87" s="38">
        <f t="shared" si="3"/>
        <v>148</v>
      </c>
      <c r="W87" s="39"/>
    </row>
    <row r="88" spans="1:23">
      <c r="A88" s="37">
        <v>4</v>
      </c>
      <c r="B88" s="37" t="s">
        <v>58</v>
      </c>
      <c r="C88" s="37">
        <v>4</v>
      </c>
      <c r="D88" s="37">
        <v>1</v>
      </c>
      <c r="E88" s="37">
        <v>2</v>
      </c>
      <c r="F88" s="37"/>
      <c r="G88" s="37"/>
      <c r="H88" s="37"/>
      <c r="I88" s="37" t="s">
        <v>27</v>
      </c>
      <c r="J88" s="37" t="s">
        <v>32</v>
      </c>
      <c r="K88" s="37"/>
      <c r="L88" s="37" t="s">
        <v>29</v>
      </c>
      <c r="M88" s="37"/>
      <c r="N88" s="37"/>
      <c r="O88" s="37"/>
      <c r="P88" s="37">
        <v>1970</v>
      </c>
      <c r="Q88" s="37">
        <v>3</v>
      </c>
      <c r="R88" s="37"/>
      <c r="S88" s="37">
        <v>100.8</v>
      </c>
      <c r="T88" s="37"/>
      <c r="U88" s="37">
        <f>SUM([1]Буюклы!$H$302:$H$303)</f>
        <v>72.8</v>
      </c>
      <c r="V88" s="38">
        <f t="shared" si="3"/>
        <v>100.8</v>
      </c>
      <c r="W88" s="39"/>
    </row>
    <row r="89" spans="1:23">
      <c r="A89" s="37">
        <v>5</v>
      </c>
      <c r="B89" s="37" t="s">
        <v>58</v>
      </c>
      <c r="C89" s="37">
        <v>5</v>
      </c>
      <c r="D89" s="37">
        <v>1</v>
      </c>
      <c r="E89" s="37">
        <v>2</v>
      </c>
      <c r="F89" s="37"/>
      <c r="G89" s="37"/>
      <c r="H89" s="37"/>
      <c r="I89" s="37" t="s">
        <v>27</v>
      </c>
      <c r="J89" s="37" t="s">
        <v>32</v>
      </c>
      <c r="K89" s="37"/>
      <c r="L89" s="37" t="s">
        <v>29</v>
      </c>
      <c r="M89" s="37"/>
      <c r="N89" s="37"/>
      <c r="O89" s="37"/>
      <c r="P89" s="37">
        <v>1970</v>
      </c>
      <c r="Q89" s="37">
        <v>6</v>
      </c>
      <c r="R89" s="37"/>
      <c r="S89" s="37">
        <v>98.7</v>
      </c>
      <c r="T89" s="37"/>
      <c r="U89" s="37">
        <f>SUM([1]Буюклы!$H$304:$H$305)</f>
        <v>70</v>
      </c>
      <c r="V89" s="38">
        <f t="shared" si="3"/>
        <v>98.7</v>
      </c>
      <c r="W89" s="39"/>
    </row>
    <row r="90" spans="1:23">
      <c r="A90" s="37">
        <v>6</v>
      </c>
      <c r="B90" s="37" t="s">
        <v>58</v>
      </c>
      <c r="C90" s="37">
        <v>6</v>
      </c>
      <c r="D90" s="37">
        <v>1</v>
      </c>
      <c r="E90" s="37">
        <v>2</v>
      </c>
      <c r="F90" s="37"/>
      <c r="G90" s="37"/>
      <c r="H90" s="37"/>
      <c r="I90" s="37" t="s">
        <v>27</v>
      </c>
      <c r="J90" s="37" t="s">
        <v>32</v>
      </c>
      <c r="K90" s="37"/>
      <c r="L90" s="37" t="s">
        <v>29</v>
      </c>
      <c r="M90" s="37"/>
      <c r="N90" s="37"/>
      <c r="O90" s="37"/>
      <c r="P90" s="37">
        <v>1986</v>
      </c>
      <c r="Q90" s="37">
        <v>5</v>
      </c>
      <c r="R90" s="37"/>
      <c r="S90" s="37">
        <v>93.6</v>
      </c>
      <c r="T90" s="37"/>
      <c r="U90" s="37">
        <f>SUM([1]Буюклы!$H$306:$H$307)</f>
        <v>67</v>
      </c>
      <c r="V90" s="38">
        <f t="shared" si="3"/>
        <v>93.6</v>
      </c>
      <c r="W90" s="39"/>
    </row>
    <row r="91" spans="1:23" s="43" customFormat="1">
      <c r="A91" s="40">
        <v>8</v>
      </c>
      <c r="B91" s="40" t="s">
        <v>58</v>
      </c>
      <c r="C91" s="40">
        <v>11</v>
      </c>
      <c r="D91" s="40">
        <v>1</v>
      </c>
      <c r="E91" s="40">
        <v>1</v>
      </c>
      <c r="F91" s="40"/>
      <c r="G91" s="40"/>
      <c r="H91" s="40"/>
      <c r="I91" s="40" t="s">
        <v>60</v>
      </c>
      <c r="J91" s="40" t="s">
        <v>28</v>
      </c>
      <c r="K91" s="40"/>
      <c r="L91" s="40" t="s">
        <v>29</v>
      </c>
      <c r="M91" s="40"/>
      <c r="N91" s="40"/>
      <c r="O91" s="40"/>
      <c r="P91" s="40">
        <v>1976</v>
      </c>
      <c r="Q91" s="40">
        <v>7</v>
      </c>
      <c r="R91" s="40"/>
      <c r="S91" s="40">
        <v>53.7</v>
      </c>
      <c r="T91" s="40"/>
      <c r="U91" s="40">
        <v>36.700000000000003</v>
      </c>
      <c r="V91" s="41">
        <f t="shared" si="3"/>
        <v>53.7</v>
      </c>
      <c r="W91" s="42"/>
    </row>
    <row r="92" spans="1:23" s="47" customFormat="1">
      <c r="A92" s="44">
        <v>9</v>
      </c>
      <c r="B92" s="44" t="s">
        <v>58</v>
      </c>
      <c r="C92" s="44">
        <v>12</v>
      </c>
      <c r="D92" s="44">
        <v>1</v>
      </c>
      <c r="E92" s="44">
        <v>2</v>
      </c>
      <c r="F92" s="44"/>
      <c r="G92" s="44"/>
      <c r="H92" s="44"/>
      <c r="I92" s="44" t="s">
        <v>60</v>
      </c>
      <c r="J92" s="44" t="s">
        <v>28</v>
      </c>
      <c r="K92" s="44"/>
      <c r="L92" s="44" t="s">
        <v>29</v>
      </c>
      <c r="M92" s="44"/>
      <c r="N92" s="44"/>
      <c r="O92" s="44"/>
      <c r="P92" s="44">
        <v>1976</v>
      </c>
      <c r="Q92" s="44">
        <v>7</v>
      </c>
      <c r="R92" s="44"/>
      <c r="S92" s="44">
        <v>119</v>
      </c>
      <c r="T92" s="44"/>
      <c r="U92" s="44">
        <f>SUM([1]Буюклы!$H$311:$H$312)</f>
        <v>83.2</v>
      </c>
      <c r="V92" s="45">
        <f t="shared" si="3"/>
        <v>119</v>
      </c>
      <c r="W92" s="46"/>
    </row>
    <row r="93" spans="1:23" s="47" customFormat="1">
      <c r="A93" s="44">
        <v>10</v>
      </c>
      <c r="B93" s="44" t="s">
        <v>58</v>
      </c>
      <c r="C93" s="44">
        <v>13</v>
      </c>
      <c r="D93" s="44">
        <v>1</v>
      </c>
      <c r="E93" s="44">
        <v>2</v>
      </c>
      <c r="F93" s="44"/>
      <c r="G93" s="44"/>
      <c r="H93" s="44"/>
      <c r="I93" s="44" t="s">
        <v>60</v>
      </c>
      <c r="J93" s="44" t="s">
        <v>28</v>
      </c>
      <c r="K93" s="44"/>
      <c r="L93" s="44" t="s">
        <v>29</v>
      </c>
      <c r="M93" s="44"/>
      <c r="N93" s="44"/>
      <c r="O93" s="44">
        <v>60.7</v>
      </c>
      <c r="P93" s="44">
        <v>1977</v>
      </c>
      <c r="Q93" s="44">
        <v>7</v>
      </c>
      <c r="R93" s="44"/>
      <c r="S93" s="44">
        <v>121.4</v>
      </c>
      <c r="T93" s="44"/>
      <c r="U93" s="44">
        <f>SUM([1]Буюклы!$H$313:$H$314)</f>
        <v>83.2</v>
      </c>
      <c r="V93" s="45">
        <f t="shared" si="3"/>
        <v>60.7</v>
      </c>
      <c r="W93" s="46">
        <v>60.7</v>
      </c>
    </row>
    <row r="94" spans="1:23" s="47" customFormat="1">
      <c r="A94" s="44">
        <v>11</v>
      </c>
      <c r="B94" s="44" t="s">
        <v>58</v>
      </c>
      <c r="C94" s="44">
        <v>14</v>
      </c>
      <c r="D94" s="44">
        <v>1</v>
      </c>
      <c r="E94" s="44">
        <v>2</v>
      </c>
      <c r="F94" s="44"/>
      <c r="G94" s="44"/>
      <c r="H94" s="44"/>
      <c r="I94" s="44" t="s">
        <v>60</v>
      </c>
      <c r="J94" s="44" t="s">
        <v>28</v>
      </c>
      <c r="K94" s="44"/>
      <c r="L94" s="44" t="s">
        <v>29</v>
      </c>
      <c r="M94" s="44"/>
      <c r="N94" s="44"/>
      <c r="O94" s="44"/>
      <c r="P94" s="44">
        <v>1977</v>
      </c>
      <c r="Q94" s="44">
        <v>6</v>
      </c>
      <c r="R94" s="44"/>
      <c r="S94" s="44">
        <v>116.6</v>
      </c>
      <c r="T94" s="44"/>
      <c r="U94" s="44">
        <f>SUM([1]Буюклы!$H$315:$H$316)</f>
        <v>81.599999999999994</v>
      </c>
      <c r="V94" s="45">
        <f t="shared" si="3"/>
        <v>116.6</v>
      </c>
      <c r="W94" s="46"/>
    </row>
    <row r="95" spans="1:23">
      <c r="A95" s="37">
        <v>12</v>
      </c>
      <c r="B95" s="37" t="s">
        <v>58</v>
      </c>
      <c r="C95" s="37" t="s">
        <v>45</v>
      </c>
      <c r="D95" s="37">
        <v>2</v>
      </c>
      <c r="E95" s="37">
        <v>12</v>
      </c>
      <c r="F95" s="37"/>
      <c r="G95" s="37"/>
      <c r="H95" s="37"/>
      <c r="I95" s="37" t="s">
        <v>60</v>
      </c>
      <c r="J95" s="37" t="s">
        <v>28</v>
      </c>
      <c r="K95" s="37" t="s">
        <v>57</v>
      </c>
      <c r="L95" s="37" t="s">
        <v>29</v>
      </c>
      <c r="M95" s="37"/>
      <c r="N95" s="37"/>
      <c r="O95" s="37">
        <v>37</v>
      </c>
      <c r="P95" s="37">
        <v>1988</v>
      </c>
      <c r="Q95" s="37">
        <v>6</v>
      </c>
      <c r="R95" s="37"/>
      <c r="S95" s="37">
        <v>708.8</v>
      </c>
      <c r="T95" s="37"/>
      <c r="U95" s="37">
        <f>SUM([1]Буюклы!$H$317:$H$328)</f>
        <v>396.59999999999997</v>
      </c>
      <c r="V95" s="38">
        <f t="shared" si="3"/>
        <v>671.8</v>
      </c>
      <c r="W95" s="39">
        <v>37</v>
      </c>
    </row>
    <row r="96" spans="1:23">
      <c r="A96" s="37">
        <v>13</v>
      </c>
      <c r="B96" s="37" t="s">
        <v>58</v>
      </c>
      <c r="C96" s="37">
        <v>18</v>
      </c>
      <c r="D96" s="37">
        <v>1</v>
      </c>
      <c r="E96" s="37">
        <v>2</v>
      </c>
      <c r="F96" s="37"/>
      <c r="G96" s="37"/>
      <c r="H96" s="37"/>
      <c r="I96" s="37" t="s">
        <v>27</v>
      </c>
      <c r="J96" s="37" t="s">
        <v>28</v>
      </c>
      <c r="K96" s="37"/>
      <c r="L96" s="37" t="s">
        <v>29</v>
      </c>
      <c r="M96" s="37"/>
      <c r="N96" s="37"/>
      <c r="O96" s="37"/>
      <c r="P96" s="37">
        <v>1981</v>
      </c>
      <c r="Q96" s="37">
        <v>8</v>
      </c>
      <c r="R96" s="37"/>
      <c r="S96" s="37">
        <v>153</v>
      </c>
      <c r="T96" s="37"/>
      <c r="U96" s="37">
        <f>SUM([1]Буюклы!$H$329:$H$330)</f>
        <v>79.2</v>
      </c>
      <c r="V96" s="38">
        <f t="shared" si="3"/>
        <v>153</v>
      </c>
      <c r="W96" s="39"/>
    </row>
    <row r="97" spans="1:23">
      <c r="A97" s="37">
        <v>14</v>
      </c>
      <c r="B97" s="37" t="s">
        <v>58</v>
      </c>
      <c r="C97" s="37">
        <v>20</v>
      </c>
      <c r="D97" s="37">
        <v>1</v>
      </c>
      <c r="E97" s="37">
        <v>2</v>
      </c>
      <c r="F97" s="37"/>
      <c r="G97" s="37"/>
      <c r="H97" s="37"/>
      <c r="I97" s="37" t="s">
        <v>27</v>
      </c>
      <c r="J97" s="37" t="s">
        <v>28</v>
      </c>
      <c r="K97" s="37"/>
      <c r="L97" s="37" t="s">
        <v>29</v>
      </c>
      <c r="M97" s="37"/>
      <c r="N97" s="37"/>
      <c r="O97" s="37"/>
      <c r="P97" s="37">
        <v>1983</v>
      </c>
      <c r="Q97" s="37">
        <v>3</v>
      </c>
      <c r="R97" s="37"/>
      <c r="S97" s="37">
        <v>147.80000000000001</v>
      </c>
      <c r="T97" s="37"/>
      <c r="U97" s="37">
        <f>SUM([1]Буюклы!$H$331:$H$332)</f>
        <v>75.8</v>
      </c>
      <c r="V97" s="38">
        <f t="shared" si="3"/>
        <v>147.80000000000001</v>
      </c>
      <c r="W97" s="39"/>
    </row>
    <row r="98" spans="1:23">
      <c r="A98" s="37">
        <v>15</v>
      </c>
      <c r="B98" s="37" t="s">
        <v>58</v>
      </c>
      <c r="C98" s="37">
        <v>22</v>
      </c>
      <c r="D98" s="37">
        <v>1</v>
      </c>
      <c r="E98" s="37">
        <v>4</v>
      </c>
      <c r="F98" s="37"/>
      <c r="G98" s="37"/>
      <c r="H98" s="37"/>
      <c r="I98" s="37" t="s">
        <v>27</v>
      </c>
      <c r="J98" s="37" t="s">
        <v>28</v>
      </c>
      <c r="K98" s="37"/>
      <c r="L98" s="37" t="s">
        <v>29</v>
      </c>
      <c r="M98" s="37"/>
      <c r="N98" s="37"/>
      <c r="O98" s="37">
        <v>37</v>
      </c>
      <c r="P98" s="37">
        <v>1983</v>
      </c>
      <c r="Q98" s="37">
        <v>3</v>
      </c>
      <c r="R98" s="37"/>
      <c r="S98" s="37">
        <v>145</v>
      </c>
      <c r="T98" s="37"/>
      <c r="U98" s="37">
        <f>SUM([1]Буюклы!$H$333:$H$336)</f>
        <v>75.2</v>
      </c>
      <c r="V98" s="38">
        <f t="shared" si="3"/>
        <v>108</v>
      </c>
      <c r="W98" s="39">
        <v>37</v>
      </c>
    </row>
    <row r="99" spans="1:23">
      <c r="A99" s="37">
        <v>16</v>
      </c>
      <c r="B99" s="37" t="s">
        <v>58</v>
      </c>
      <c r="C99" s="37">
        <v>24</v>
      </c>
      <c r="D99" s="37">
        <v>1</v>
      </c>
      <c r="E99" s="37">
        <v>3</v>
      </c>
      <c r="F99" s="37"/>
      <c r="G99" s="37"/>
      <c r="H99" s="37"/>
      <c r="I99" s="37" t="s">
        <v>27</v>
      </c>
      <c r="J99" s="37" t="s">
        <v>32</v>
      </c>
      <c r="K99" s="37"/>
      <c r="L99" s="37" t="s">
        <v>29</v>
      </c>
      <c r="M99" s="37"/>
      <c r="N99" s="37"/>
      <c r="O99" s="37"/>
      <c r="P99" s="37">
        <v>1983</v>
      </c>
      <c r="Q99" s="37">
        <v>7</v>
      </c>
      <c r="R99" s="37"/>
      <c r="S99" s="37">
        <v>143.30000000000001</v>
      </c>
      <c r="T99" s="37"/>
      <c r="U99" s="37">
        <f>SUM([1]Буюклы!$H$337:$H$339)</f>
        <v>82.800000000000011</v>
      </c>
      <c r="V99" s="38">
        <f t="shared" si="3"/>
        <v>143.30000000000001</v>
      </c>
      <c r="W99" s="39"/>
    </row>
    <row r="100" spans="1:23">
      <c r="A100" s="37">
        <v>17</v>
      </c>
      <c r="B100" s="37" t="s">
        <v>58</v>
      </c>
      <c r="C100" s="37">
        <v>26</v>
      </c>
      <c r="D100" s="37">
        <v>1</v>
      </c>
      <c r="E100" s="37">
        <v>2</v>
      </c>
      <c r="F100" s="37"/>
      <c r="G100" s="37"/>
      <c r="H100" s="37"/>
      <c r="I100" s="37" t="s">
        <v>27</v>
      </c>
      <c r="J100" s="37" t="s">
        <v>28</v>
      </c>
      <c r="K100" s="37"/>
      <c r="L100" s="37" t="s">
        <v>29</v>
      </c>
      <c r="M100" s="37"/>
      <c r="N100" s="37"/>
      <c r="O100" s="37"/>
      <c r="P100" s="37">
        <v>1983</v>
      </c>
      <c r="Q100" s="37">
        <v>5</v>
      </c>
      <c r="R100" s="37"/>
      <c r="S100" s="37">
        <v>154.4</v>
      </c>
      <c r="T100" s="37"/>
      <c r="U100" s="37">
        <f>SUM([1]Буюклы!$H$340:$H$341)</f>
        <v>79</v>
      </c>
      <c r="V100" s="38">
        <f t="shared" si="3"/>
        <v>154.4</v>
      </c>
      <c r="W100" s="39"/>
    </row>
    <row r="101" spans="1:23">
      <c r="A101" s="37">
        <v>18</v>
      </c>
      <c r="B101" s="37" t="s">
        <v>58</v>
      </c>
      <c r="C101" s="37">
        <v>28</v>
      </c>
      <c r="D101" s="37">
        <v>1</v>
      </c>
      <c r="E101" s="37">
        <v>2</v>
      </c>
      <c r="F101" s="37"/>
      <c r="G101" s="37"/>
      <c r="H101" s="37"/>
      <c r="I101" s="37" t="s">
        <v>27</v>
      </c>
      <c r="J101" s="37" t="s">
        <v>28</v>
      </c>
      <c r="K101" s="37"/>
      <c r="L101" s="37" t="s">
        <v>29</v>
      </c>
      <c r="M101" s="37"/>
      <c r="N101" s="37"/>
      <c r="O101" s="37"/>
      <c r="P101" s="37">
        <v>1983</v>
      </c>
      <c r="Q101" s="37">
        <v>5</v>
      </c>
      <c r="R101" s="37"/>
      <c r="S101" s="37">
        <v>148.19999999999999</v>
      </c>
      <c r="T101" s="37"/>
      <c r="U101" s="37">
        <f>SUM([1]Буюклы!$H$342:$H$343)</f>
        <v>77.400000000000006</v>
      </c>
      <c r="V101" s="38">
        <f t="shared" si="3"/>
        <v>148.19999999999999</v>
      </c>
      <c r="W101" s="39"/>
    </row>
    <row r="102" spans="1:23">
      <c r="A102" s="37">
        <v>19</v>
      </c>
      <c r="B102" s="37" t="s">
        <v>58</v>
      </c>
      <c r="C102" s="37">
        <v>30</v>
      </c>
      <c r="D102" s="37">
        <v>1</v>
      </c>
      <c r="E102" s="37">
        <v>2</v>
      </c>
      <c r="F102" s="37"/>
      <c r="G102" s="37"/>
      <c r="H102" s="37"/>
      <c r="I102" s="37" t="s">
        <v>27</v>
      </c>
      <c r="J102" s="37" t="s">
        <v>28</v>
      </c>
      <c r="K102" s="37"/>
      <c r="L102" s="37" t="s">
        <v>29</v>
      </c>
      <c r="M102" s="37"/>
      <c r="N102" s="37"/>
      <c r="O102" s="37"/>
      <c r="P102" s="37">
        <v>1983</v>
      </c>
      <c r="Q102" s="37">
        <v>5</v>
      </c>
      <c r="R102" s="37"/>
      <c r="S102" s="37">
        <v>151.5</v>
      </c>
      <c r="T102" s="37"/>
      <c r="U102" s="37">
        <f>SUM([1]Буюклы!$H$344:$H$345)</f>
        <v>89</v>
      </c>
      <c r="V102" s="38">
        <f t="shared" si="3"/>
        <v>151.5</v>
      </c>
      <c r="W102" s="39"/>
    </row>
    <row r="103" spans="1:23">
      <c r="A103" s="37">
        <v>20</v>
      </c>
      <c r="B103" s="37" t="s">
        <v>58</v>
      </c>
      <c r="C103" s="37">
        <v>32</v>
      </c>
      <c r="D103" s="37">
        <v>1</v>
      </c>
      <c r="E103" s="37">
        <v>2</v>
      </c>
      <c r="F103" s="37">
        <v>1</v>
      </c>
      <c r="G103" s="37"/>
      <c r="H103" s="37"/>
      <c r="I103" s="37" t="s">
        <v>27</v>
      </c>
      <c r="J103" s="37" t="s">
        <v>28</v>
      </c>
      <c r="K103" s="37"/>
      <c r="L103" s="37" t="s">
        <v>29</v>
      </c>
      <c r="M103" s="37"/>
      <c r="N103" s="37"/>
      <c r="O103" s="37"/>
      <c r="P103" s="37">
        <v>1983</v>
      </c>
      <c r="Q103" s="37">
        <v>9</v>
      </c>
      <c r="R103" s="37"/>
      <c r="S103" s="37">
        <v>154.6</v>
      </c>
      <c r="T103" s="37"/>
      <c r="U103" s="37">
        <f>SUM([1]Буюклы!$H$346:$H$347)</f>
        <v>79.599999999999994</v>
      </c>
      <c r="V103" s="38">
        <f t="shared" si="3"/>
        <v>154.6</v>
      </c>
      <c r="W103" s="39"/>
    </row>
    <row r="104" spans="1:23">
      <c r="A104" s="37">
        <v>21</v>
      </c>
      <c r="B104" s="37" t="s">
        <v>58</v>
      </c>
      <c r="C104" s="37">
        <v>34</v>
      </c>
      <c r="D104" s="37">
        <v>1</v>
      </c>
      <c r="E104" s="37">
        <v>1</v>
      </c>
      <c r="F104" s="37"/>
      <c r="G104" s="37"/>
      <c r="H104" s="37"/>
      <c r="I104" s="37" t="s">
        <v>27</v>
      </c>
      <c r="J104" s="37" t="s">
        <v>28</v>
      </c>
      <c r="K104" s="37"/>
      <c r="L104" s="37" t="s">
        <v>29</v>
      </c>
      <c r="M104" s="37"/>
      <c r="N104" s="37"/>
      <c r="O104" s="37">
        <v>78</v>
      </c>
      <c r="P104" s="37">
        <v>1983</v>
      </c>
      <c r="Q104" s="37">
        <v>3</v>
      </c>
      <c r="R104" s="37"/>
      <c r="S104" s="37">
        <v>78</v>
      </c>
      <c r="T104" s="37"/>
      <c r="U104" s="37">
        <v>39</v>
      </c>
      <c r="V104" s="38">
        <f t="shared" si="3"/>
        <v>0</v>
      </c>
      <c r="W104" s="39">
        <v>78</v>
      </c>
    </row>
    <row r="105" spans="1:23">
      <c r="A105" s="37">
        <v>22</v>
      </c>
      <c r="B105" s="37" t="s">
        <v>58</v>
      </c>
      <c r="C105" s="37">
        <v>36</v>
      </c>
      <c r="D105" s="37">
        <v>1</v>
      </c>
      <c r="E105" s="37">
        <v>1</v>
      </c>
      <c r="F105" s="37"/>
      <c r="G105" s="37"/>
      <c r="H105" s="37"/>
      <c r="I105" s="37" t="s">
        <v>27</v>
      </c>
      <c r="J105" s="37" t="s">
        <v>28</v>
      </c>
      <c r="K105" s="37"/>
      <c r="L105" s="37" t="s">
        <v>29</v>
      </c>
      <c r="M105" s="37"/>
      <c r="N105" s="37"/>
      <c r="O105" s="37">
        <v>74.099999999999994</v>
      </c>
      <c r="P105" s="37">
        <v>1989</v>
      </c>
      <c r="Q105" s="37">
        <v>7</v>
      </c>
      <c r="R105" s="37"/>
      <c r="S105" s="37">
        <v>74.099999999999994</v>
      </c>
      <c r="T105" s="37"/>
      <c r="U105" s="37">
        <v>38.700000000000003</v>
      </c>
      <c r="V105" s="38">
        <f t="shared" si="3"/>
        <v>0</v>
      </c>
      <c r="W105" s="39">
        <v>74.099999999999994</v>
      </c>
    </row>
    <row r="106" spans="1:23">
      <c r="A106" s="37">
        <v>23</v>
      </c>
      <c r="B106" s="37" t="s">
        <v>58</v>
      </c>
      <c r="C106" s="37">
        <v>38</v>
      </c>
      <c r="D106" s="37">
        <v>1</v>
      </c>
      <c r="E106" s="37">
        <v>3</v>
      </c>
      <c r="F106" s="37"/>
      <c r="G106" s="37"/>
      <c r="H106" s="37"/>
      <c r="I106" s="37" t="s">
        <v>27</v>
      </c>
      <c r="J106" s="37" t="s">
        <v>32</v>
      </c>
      <c r="K106" s="37"/>
      <c r="L106" s="37" t="s">
        <v>29</v>
      </c>
      <c r="M106" s="37"/>
      <c r="N106" s="37"/>
      <c r="O106" s="37"/>
      <c r="P106" s="37">
        <v>1987</v>
      </c>
      <c r="Q106" s="37">
        <v>7</v>
      </c>
      <c r="R106" s="37"/>
      <c r="S106" s="37">
        <v>143.30000000000001</v>
      </c>
      <c r="T106" s="37"/>
      <c r="U106" s="37">
        <f>SUM([1]Буюклы!$H$352:$H$354)</f>
        <v>82.800000000000011</v>
      </c>
      <c r="V106" s="38">
        <f t="shared" si="3"/>
        <v>143.30000000000001</v>
      </c>
      <c r="W106" s="39"/>
    </row>
    <row r="107" spans="1:23">
      <c r="A107" s="37">
        <v>24</v>
      </c>
      <c r="B107" s="37" t="s">
        <v>58</v>
      </c>
      <c r="C107" s="37">
        <v>40</v>
      </c>
      <c r="D107" s="37">
        <v>1</v>
      </c>
      <c r="E107" s="37">
        <v>2</v>
      </c>
      <c r="F107" s="37"/>
      <c r="G107" s="37"/>
      <c r="H107" s="37"/>
      <c r="I107" s="37" t="s">
        <v>27</v>
      </c>
      <c r="J107" s="37" t="s">
        <v>28</v>
      </c>
      <c r="K107" s="37"/>
      <c r="L107" s="37" t="s">
        <v>29</v>
      </c>
      <c r="M107" s="37"/>
      <c r="N107" s="37"/>
      <c r="O107" s="37"/>
      <c r="P107" s="37">
        <v>1988</v>
      </c>
      <c r="Q107" s="37">
        <v>3</v>
      </c>
      <c r="R107" s="37"/>
      <c r="S107" s="37">
        <v>149.69999999999999</v>
      </c>
      <c r="T107" s="37"/>
      <c r="U107" s="37">
        <f>SUM([1]Буюклы!$H$355:$H$356)</f>
        <v>78.599999999999994</v>
      </c>
      <c r="V107" s="38">
        <f t="shared" si="3"/>
        <v>149.69999999999999</v>
      </c>
      <c r="W107" s="39"/>
    </row>
    <row r="108" spans="1:23">
      <c r="A108" s="37">
        <v>25</v>
      </c>
      <c r="B108" s="37" t="s">
        <v>58</v>
      </c>
      <c r="C108" s="37">
        <v>42</v>
      </c>
      <c r="D108" s="37">
        <v>1</v>
      </c>
      <c r="E108" s="37">
        <v>2</v>
      </c>
      <c r="F108" s="37"/>
      <c r="G108" s="37"/>
      <c r="H108" s="37"/>
      <c r="I108" s="37" t="s">
        <v>27</v>
      </c>
      <c r="J108" s="37" t="s">
        <v>28</v>
      </c>
      <c r="K108" s="37"/>
      <c r="L108" s="37" t="s">
        <v>29</v>
      </c>
      <c r="M108" s="37"/>
      <c r="N108" s="37"/>
      <c r="O108" s="37">
        <v>75.099999999999994</v>
      </c>
      <c r="P108" s="37">
        <v>1987</v>
      </c>
      <c r="Q108" s="37">
        <v>1</v>
      </c>
      <c r="R108" s="37"/>
      <c r="S108" s="37">
        <v>75.099999999999994</v>
      </c>
      <c r="T108" s="37"/>
      <c r="U108" s="37">
        <f>SUM([1]Буюклы!$H$357:$H$358)</f>
        <v>39.799999999999997</v>
      </c>
      <c r="V108" s="38">
        <f t="shared" si="3"/>
        <v>0</v>
      </c>
      <c r="W108" s="39">
        <v>75.099999999999994</v>
      </c>
    </row>
    <row r="109" spans="1:23">
      <c r="A109" s="37">
        <v>2</v>
      </c>
      <c r="B109" s="37" t="s">
        <v>61</v>
      </c>
      <c r="C109" s="37">
        <v>101</v>
      </c>
      <c r="D109" s="37">
        <v>1</v>
      </c>
      <c r="E109" s="37">
        <v>2</v>
      </c>
      <c r="F109" s="37"/>
      <c r="G109" s="37"/>
      <c r="H109" s="37"/>
      <c r="I109" s="37" t="s">
        <v>27</v>
      </c>
      <c r="J109" s="37" t="s">
        <v>28</v>
      </c>
      <c r="K109" s="37"/>
      <c r="L109" s="37" t="s">
        <v>29</v>
      </c>
      <c r="M109" s="37"/>
      <c r="N109" s="37"/>
      <c r="O109" s="37">
        <v>78.5</v>
      </c>
      <c r="P109" s="37">
        <v>1983</v>
      </c>
      <c r="Q109" s="37">
        <v>3</v>
      </c>
      <c r="R109" s="37"/>
      <c r="S109" s="37">
        <v>157</v>
      </c>
      <c r="T109" s="37"/>
      <c r="U109" s="37">
        <f>SUM([1]Буюклы!$H$363:$H$364)</f>
        <v>84</v>
      </c>
      <c r="V109" s="38">
        <f>S109-W109</f>
        <v>78.5</v>
      </c>
      <c r="W109" s="39">
        <v>78.5</v>
      </c>
    </row>
    <row r="110" spans="1:23">
      <c r="A110" s="37">
        <v>3</v>
      </c>
      <c r="B110" s="37" t="s">
        <v>61</v>
      </c>
      <c r="C110" s="37">
        <v>102</v>
      </c>
      <c r="D110" s="37">
        <v>1</v>
      </c>
      <c r="E110" s="37">
        <v>2</v>
      </c>
      <c r="F110" s="37"/>
      <c r="G110" s="37"/>
      <c r="H110" s="37"/>
      <c r="I110" s="37" t="s">
        <v>27</v>
      </c>
      <c r="J110" s="37" t="s">
        <v>28</v>
      </c>
      <c r="K110" s="37"/>
      <c r="L110" s="37" t="s">
        <v>29</v>
      </c>
      <c r="M110" s="37"/>
      <c r="N110" s="37"/>
      <c r="O110" s="37"/>
      <c r="P110" s="37">
        <v>1983</v>
      </c>
      <c r="Q110" s="37">
        <v>4</v>
      </c>
      <c r="R110" s="37"/>
      <c r="S110" s="37">
        <v>157</v>
      </c>
      <c r="T110" s="37"/>
      <c r="U110" s="37">
        <f>SUM([1]Буюклы!$H$365:$H$366)</f>
        <v>84</v>
      </c>
      <c r="V110" s="38">
        <f>S110-W110</f>
        <v>157</v>
      </c>
      <c r="W110" s="39"/>
    </row>
    <row r="111" spans="1:23">
      <c r="A111" s="37">
        <v>1</v>
      </c>
      <c r="B111" s="37" t="s">
        <v>62</v>
      </c>
      <c r="C111" s="37">
        <v>62</v>
      </c>
      <c r="D111" s="37">
        <v>1</v>
      </c>
      <c r="E111" s="37">
        <v>2</v>
      </c>
      <c r="F111" s="37"/>
      <c r="G111" s="37"/>
      <c r="H111" s="37"/>
      <c r="I111" s="37" t="s">
        <v>39</v>
      </c>
      <c r="J111" s="37" t="s">
        <v>37</v>
      </c>
      <c r="K111" s="37"/>
      <c r="L111" s="37" t="s">
        <v>29</v>
      </c>
      <c r="M111" s="37"/>
      <c r="N111" s="37"/>
      <c r="O111" s="37"/>
      <c r="P111" s="37">
        <v>1984</v>
      </c>
      <c r="Q111" s="37">
        <v>5</v>
      </c>
      <c r="R111" s="37"/>
      <c r="S111" s="37">
        <f>30.3*2</f>
        <v>60.6</v>
      </c>
      <c r="T111" s="37"/>
      <c r="U111" s="37">
        <f>SUM([1]Буюклы!$H$369:$H$370)</f>
        <v>34</v>
      </c>
      <c r="V111" s="38">
        <f>S111-W111</f>
        <v>60.6</v>
      </c>
      <c r="W111" s="39"/>
    </row>
    <row r="112" spans="1:23">
      <c r="A112" s="37">
        <v>1</v>
      </c>
      <c r="B112" s="37" t="s">
        <v>63</v>
      </c>
      <c r="C112" s="37">
        <v>1</v>
      </c>
      <c r="D112" s="37">
        <v>1</v>
      </c>
      <c r="E112" s="37">
        <v>2</v>
      </c>
      <c r="F112" s="37"/>
      <c r="G112" s="37"/>
      <c r="H112" s="37"/>
      <c r="I112" s="37" t="s">
        <v>27</v>
      </c>
      <c r="J112" s="37" t="s">
        <v>32</v>
      </c>
      <c r="K112" s="37"/>
      <c r="L112" s="37" t="s">
        <v>29</v>
      </c>
      <c r="M112" s="37"/>
      <c r="N112" s="37"/>
      <c r="O112" s="37"/>
      <c r="P112" s="37">
        <v>1970</v>
      </c>
      <c r="Q112" s="37">
        <v>5</v>
      </c>
      <c r="R112" s="37"/>
      <c r="S112" s="37">
        <v>113.1</v>
      </c>
      <c r="T112" s="37"/>
      <c r="U112" s="37">
        <f>SUM([1]Буюклы!$H$371:$H$372)</f>
        <v>73</v>
      </c>
      <c r="V112" s="38">
        <f>S112-W112</f>
        <v>113.1</v>
      </c>
      <c r="W112" s="39"/>
    </row>
    <row r="113" spans="1:23">
      <c r="A113" s="37">
        <v>2</v>
      </c>
      <c r="B113" s="37" t="s">
        <v>63</v>
      </c>
      <c r="C113" s="37">
        <v>3</v>
      </c>
      <c r="D113" s="37">
        <v>1</v>
      </c>
      <c r="E113" s="37">
        <v>2</v>
      </c>
      <c r="F113" s="37"/>
      <c r="G113" s="37"/>
      <c r="H113" s="37"/>
      <c r="I113" s="37" t="s">
        <v>27</v>
      </c>
      <c r="J113" s="37" t="s">
        <v>28</v>
      </c>
      <c r="K113" s="37"/>
      <c r="L113" s="37" t="s">
        <v>29</v>
      </c>
      <c r="M113" s="37"/>
      <c r="N113" s="37"/>
      <c r="O113" s="37"/>
      <c r="P113" s="37">
        <v>1970</v>
      </c>
      <c r="Q113" s="37">
        <v>10</v>
      </c>
      <c r="R113" s="37"/>
      <c r="S113" s="37">
        <v>56.4</v>
      </c>
      <c r="T113" s="37"/>
      <c r="U113" s="37">
        <f>SUM([1]Буюклы!$H$373:$H$374)</f>
        <v>36.6</v>
      </c>
      <c r="V113" s="38">
        <f t="shared" ref="V113:V137" si="4">S113-W113</f>
        <v>56.4</v>
      </c>
      <c r="W113" s="39"/>
    </row>
    <row r="114" spans="1:23">
      <c r="A114" s="37">
        <v>3</v>
      </c>
      <c r="B114" s="37" t="s">
        <v>63</v>
      </c>
      <c r="C114" s="37">
        <v>5</v>
      </c>
      <c r="D114" s="37">
        <v>1</v>
      </c>
      <c r="E114" s="37">
        <v>2</v>
      </c>
      <c r="F114" s="37"/>
      <c r="G114" s="37"/>
      <c r="H114" s="37"/>
      <c r="I114" s="37" t="s">
        <v>27</v>
      </c>
      <c r="J114" s="37" t="s">
        <v>28</v>
      </c>
      <c r="K114" s="37"/>
      <c r="L114" s="37" t="s">
        <v>29</v>
      </c>
      <c r="M114" s="37"/>
      <c r="N114" s="37"/>
      <c r="O114" s="37"/>
      <c r="P114" s="37">
        <v>1970</v>
      </c>
      <c r="Q114" s="37">
        <v>6</v>
      </c>
      <c r="R114" s="37"/>
      <c r="S114" s="37">
        <v>107.6</v>
      </c>
      <c r="T114" s="37"/>
      <c r="U114" s="37">
        <f>SUM([1]Буюклы!$H$375:$H$376)</f>
        <v>70.8</v>
      </c>
      <c r="V114" s="38">
        <f t="shared" si="4"/>
        <v>107.6</v>
      </c>
      <c r="W114" s="39"/>
    </row>
    <row r="115" spans="1:23">
      <c r="A115" s="37">
        <v>5</v>
      </c>
      <c r="B115" s="37" t="s">
        <v>63</v>
      </c>
      <c r="C115" s="37">
        <v>7</v>
      </c>
      <c r="D115" s="37">
        <v>1</v>
      </c>
      <c r="E115" s="37">
        <v>1</v>
      </c>
      <c r="F115" s="37"/>
      <c r="G115" s="37"/>
      <c r="H115" s="37"/>
      <c r="I115" s="37" t="s">
        <v>27</v>
      </c>
      <c r="J115" s="37" t="s">
        <v>28</v>
      </c>
      <c r="K115" s="37"/>
      <c r="L115" s="37" t="s">
        <v>29</v>
      </c>
      <c r="M115" s="37"/>
      <c r="N115" s="37"/>
      <c r="O115" s="37"/>
      <c r="P115" s="37">
        <v>1970</v>
      </c>
      <c r="Q115" s="37">
        <v>5</v>
      </c>
      <c r="R115" s="37"/>
      <c r="S115" s="37">
        <v>54.5</v>
      </c>
      <c r="T115" s="37"/>
      <c r="U115" s="37">
        <f>SUM([1]Буюклы!$H$379)</f>
        <v>35.700000000000003</v>
      </c>
      <c r="V115" s="38">
        <f t="shared" si="4"/>
        <v>54.5</v>
      </c>
      <c r="W115" s="39"/>
    </row>
    <row r="116" spans="1:23">
      <c r="A116" s="37">
        <v>6</v>
      </c>
      <c r="B116" s="37" t="s">
        <v>63</v>
      </c>
      <c r="C116" s="37">
        <v>9</v>
      </c>
      <c r="D116" s="37">
        <v>1</v>
      </c>
      <c r="E116" s="37">
        <v>2</v>
      </c>
      <c r="F116" s="37"/>
      <c r="G116" s="37"/>
      <c r="H116" s="37"/>
      <c r="I116" s="37" t="s">
        <v>27</v>
      </c>
      <c r="J116" s="37" t="s">
        <v>28</v>
      </c>
      <c r="K116" s="37"/>
      <c r="L116" s="37" t="s">
        <v>29</v>
      </c>
      <c r="M116" s="37"/>
      <c r="N116" s="37"/>
      <c r="O116" s="37"/>
      <c r="P116" s="37">
        <v>1970</v>
      </c>
      <c r="Q116" s="37">
        <v>7</v>
      </c>
      <c r="R116" s="37"/>
      <c r="S116" s="37">
        <v>107.1</v>
      </c>
      <c r="T116" s="37"/>
      <c r="U116" s="37">
        <f>SUM([1]Буюклы!$H$380:$H$381)</f>
        <v>69.2</v>
      </c>
      <c r="V116" s="38">
        <f t="shared" si="4"/>
        <v>107.1</v>
      </c>
      <c r="W116" s="39"/>
    </row>
    <row r="117" spans="1:23">
      <c r="A117" s="37">
        <v>7</v>
      </c>
      <c r="B117" s="37" t="s">
        <v>63</v>
      </c>
      <c r="C117" s="37">
        <v>10</v>
      </c>
      <c r="D117" s="37">
        <v>1</v>
      </c>
      <c r="E117" s="37">
        <v>2</v>
      </c>
      <c r="F117" s="37"/>
      <c r="G117" s="37"/>
      <c r="H117" s="37"/>
      <c r="I117" s="37" t="s">
        <v>27</v>
      </c>
      <c r="J117" s="37" t="s">
        <v>28</v>
      </c>
      <c r="K117" s="37"/>
      <c r="L117" s="37" t="s">
        <v>29</v>
      </c>
      <c r="M117" s="37"/>
      <c r="N117" s="37"/>
      <c r="O117" s="37"/>
      <c r="P117" s="37">
        <v>1975</v>
      </c>
      <c r="Q117" s="37">
        <v>6</v>
      </c>
      <c r="R117" s="37"/>
      <c r="S117" s="37">
        <v>112</v>
      </c>
      <c r="T117" s="37"/>
      <c r="U117" s="37">
        <f>SUM([1]Буюклы!$H$382:$H$383)</f>
        <v>74.8</v>
      </c>
      <c r="V117" s="38">
        <f t="shared" si="4"/>
        <v>112</v>
      </c>
      <c r="W117" s="39"/>
    </row>
    <row r="118" spans="1:23">
      <c r="A118" s="37">
        <v>8</v>
      </c>
      <c r="B118" s="37" t="s">
        <v>63</v>
      </c>
      <c r="C118" s="37">
        <v>11</v>
      </c>
      <c r="D118" s="37">
        <v>1</v>
      </c>
      <c r="E118" s="37">
        <v>2</v>
      </c>
      <c r="F118" s="37"/>
      <c r="G118" s="37"/>
      <c r="H118" s="37"/>
      <c r="I118" s="37" t="s">
        <v>27</v>
      </c>
      <c r="J118" s="37" t="s">
        <v>28</v>
      </c>
      <c r="K118" s="37"/>
      <c r="L118" s="37" t="s">
        <v>29</v>
      </c>
      <c r="M118" s="37"/>
      <c r="N118" s="37"/>
      <c r="O118" s="37"/>
      <c r="P118" s="37">
        <v>1982</v>
      </c>
      <c r="Q118" s="37">
        <v>5</v>
      </c>
      <c r="R118" s="37"/>
      <c r="S118" s="37">
        <v>148.6</v>
      </c>
      <c r="T118" s="37"/>
      <c r="U118" s="37">
        <f>SUM([1]Буюклы!$H$384:$H$385)</f>
        <v>78</v>
      </c>
      <c r="V118" s="38">
        <f t="shared" si="4"/>
        <v>148.6</v>
      </c>
      <c r="W118" s="39"/>
    </row>
    <row r="119" spans="1:23">
      <c r="A119" s="37">
        <v>10</v>
      </c>
      <c r="B119" s="37" t="s">
        <v>63</v>
      </c>
      <c r="C119" s="37">
        <v>12</v>
      </c>
      <c r="D119" s="37">
        <v>1</v>
      </c>
      <c r="E119" s="37">
        <v>2</v>
      </c>
      <c r="F119" s="37"/>
      <c r="G119" s="37"/>
      <c r="H119" s="37"/>
      <c r="I119" s="37" t="s">
        <v>27</v>
      </c>
      <c r="J119" s="37" t="s">
        <v>28</v>
      </c>
      <c r="K119" s="37"/>
      <c r="L119" s="37" t="s">
        <v>29</v>
      </c>
      <c r="M119" s="37"/>
      <c r="N119" s="37"/>
      <c r="O119" s="37"/>
      <c r="P119" s="37">
        <v>1975</v>
      </c>
      <c r="Q119" s="37">
        <v>6</v>
      </c>
      <c r="R119" s="37"/>
      <c r="S119" s="37">
        <v>112</v>
      </c>
      <c r="T119" s="37"/>
      <c r="U119" s="37">
        <v>74.8</v>
      </c>
      <c r="V119" s="38">
        <f t="shared" si="4"/>
        <v>112</v>
      </c>
      <c r="W119" s="39"/>
    </row>
    <row r="120" spans="1:23">
      <c r="A120" s="37">
        <v>11</v>
      </c>
      <c r="B120" s="37" t="s">
        <v>63</v>
      </c>
      <c r="C120" s="37">
        <v>13</v>
      </c>
      <c r="D120" s="37">
        <v>1</v>
      </c>
      <c r="E120" s="37">
        <v>2</v>
      </c>
      <c r="F120" s="37"/>
      <c r="G120" s="37"/>
      <c r="H120" s="37"/>
      <c r="I120" s="37" t="s">
        <v>27</v>
      </c>
      <c r="J120" s="37" t="s">
        <v>28</v>
      </c>
      <c r="K120" s="37"/>
      <c r="L120" s="37" t="s">
        <v>29</v>
      </c>
      <c r="M120" s="37"/>
      <c r="N120" s="37"/>
      <c r="O120" s="37">
        <v>74.3</v>
      </c>
      <c r="P120" s="37">
        <v>1982</v>
      </c>
      <c r="Q120" s="37">
        <v>5</v>
      </c>
      <c r="R120" s="37"/>
      <c r="S120" s="37">
        <v>148.6</v>
      </c>
      <c r="T120" s="37"/>
      <c r="U120" s="37">
        <f>SUM([1]Буюклы!$H$392:$H$393)</f>
        <v>78</v>
      </c>
      <c r="V120" s="38">
        <f t="shared" si="4"/>
        <v>74.3</v>
      </c>
      <c r="W120" s="39">
        <v>74.3</v>
      </c>
    </row>
    <row r="121" spans="1:23">
      <c r="A121" s="37">
        <v>12</v>
      </c>
      <c r="B121" s="37" t="s">
        <v>63</v>
      </c>
      <c r="C121" s="37">
        <v>15</v>
      </c>
      <c r="D121" s="37">
        <v>1</v>
      </c>
      <c r="E121" s="37">
        <v>2</v>
      </c>
      <c r="F121" s="37"/>
      <c r="G121" s="37"/>
      <c r="H121" s="37"/>
      <c r="I121" s="37" t="s">
        <v>27</v>
      </c>
      <c r="J121" s="37" t="s">
        <v>28</v>
      </c>
      <c r="K121" s="37"/>
      <c r="L121" s="37" t="s">
        <v>29</v>
      </c>
      <c r="M121" s="37"/>
      <c r="N121" s="37"/>
      <c r="O121" s="37"/>
      <c r="P121" s="37">
        <v>1982</v>
      </c>
      <c r="Q121" s="37">
        <v>7</v>
      </c>
      <c r="R121" s="37"/>
      <c r="S121" s="37">
        <v>152.1</v>
      </c>
      <c r="T121" s="37"/>
      <c r="U121" s="37">
        <f>SUM([1]Буюклы!$H$394:$H$395)</f>
        <v>79</v>
      </c>
      <c r="V121" s="38">
        <f t="shared" si="4"/>
        <v>152.1</v>
      </c>
      <c r="W121" s="39"/>
    </row>
    <row r="122" spans="1:23">
      <c r="A122" s="37">
        <v>14</v>
      </c>
      <c r="B122" s="37" t="s">
        <v>63</v>
      </c>
      <c r="C122" s="37">
        <v>19</v>
      </c>
      <c r="D122" s="37">
        <v>1</v>
      </c>
      <c r="E122" s="37">
        <v>2</v>
      </c>
      <c r="F122" s="37"/>
      <c r="G122" s="37"/>
      <c r="H122" s="37"/>
      <c r="I122" s="37" t="s">
        <v>27</v>
      </c>
      <c r="J122" s="37" t="s">
        <v>28</v>
      </c>
      <c r="K122" s="37"/>
      <c r="L122" s="37" t="s">
        <v>29</v>
      </c>
      <c r="M122" s="37"/>
      <c r="N122" s="37"/>
      <c r="O122" s="37"/>
      <c r="P122" s="37">
        <v>1983</v>
      </c>
      <c r="Q122" s="37">
        <v>5</v>
      </c>
      <c r="R122" s="37"/>
      <c r="S122" s="37">
        <v>152.19999999999999</v>
      </c>
      <c r="T122" s="37"/>
      <c r="U122" s="37">
        <f>SUM([1]Буюклы!$H$399:$H$400)</f>
        <v>79.2</v>
      </c>
      <c r="V122" s="38">
        <f t="shared" si="4"/>
        <v>152.19999999999999</v>
      </c>
      <c r="W122" s="39"/>
    </row>
    <row r="123" spans="1:23">
      <c r="A123" s="37">
        <v>15</v>
      </c>
      <c r="B123" s="37" t="s">
        <v>63</v>
      </c>
      <c r="C123" s="37">
        <v>21</v>
      </c>
      <c r="D123" s="37">
        <v>1</v>
      </c>
      <c r="E123" s="37">
        <v>2</v>
      </c>
      <c r="F123" s="37"/>
      <c r="G123" s="37"/>
      <c r="H123" s="37"/>
      <c r="I123" s="37" t="s">
        <v>27</v>
      </c>
      <c r="J123" s="37" t="s">
        <v>28</v>
      </c>
      <c r="K123" s="37"/>
      <c r="L123" s="37" t="s">
        <v>29</v>
      </c>
      <c r="M123" s="37"/>
      <c r="N123" s="37"/>
      <c r="O123" s="37"/>
      <c r="P123" s="37">
        <v>1983</v>
      </c>
      <c r="Q123" s="37">
        <v>7</v>
      </c>
      <c r="R123" s="37"/>
      <c r="S123" s="37">
        <v>151.6</v>
      </c>
      <c r="T123" s="37"/>
      <c r="U123" s="37">
        <f>SUM([1]Буюклы!$H$401:$H$402)</f>
        <v>79.2</v>
      </c>
      <c r="V123" s="38">
        <f t="shared" si="4"/>
        <v>151.6</v>
      </c>
      <c r="W123" s="39"/>
    </row>
    <row r="124" spans="1:23">
      <c r="A124" s="37">
        <v>16</v>
      </c>
      <c r="B124" s="37" t="s">
        <v>63</v>
      </c>
      <c r="C124" s="37">
        <v>22</v>
      </c>
      <c r="D124" s="37">
        <v>1</v>
      </c>
      <c r="E124" s="37">
        <v>2</v>
      </c>
      <c r="F124" s="37"/>
      <c r="G124" s="37"/>
      <c r="H124" s="37"/>
      <c r="I124" s="37" t="s">
        <v>27</v>
      </c>
      <c r="J124" s="37" t="s">
        <v>28</v>
      </c>
      <c r="K124" s="37"/>
      <c r="L124" s="37" t="s">
        <v>29</v>
      </c>
      <c r="M124" s="37"/>
      <c r="N124" s="37"/>
      <c r="O124" s="37"/>
      <c r="P124" s="37">
        <v>1983</v>
      </c>
      <c r="Q124" s="37">
        <v>7</v>
      </c>
      <c r="R124" s="37"/>
      <c r="S124" s="37">
        <v>149.1</v>
      </c>
      <c r="T124" s="37"/>
      <c r="U124" s="37">
        <f>SUM([1]Буюклы!$H$403:$H$404)</f>
        <v>81.400000000000006</v>
      </c>
      <c r="V124" s="38">
        <f t="shared" si="4"/>
        <v>149.1</v>
      </c>
      <c r="W124" s="39"/>
    </row>
    <row r="125" spans="1:23">
      <c r="A125" s="37">
        <v>17</v>
      </c>
      <c r="B125" s="37" t="s">
        <v>63</v>
      </c>
      <c r="C125" s="37">
        <v>24</v>
      </c>
      <c r="D125" s="37">
        <v>1</v>
      </c>
      <c r="E125" s="37">
        <v>2</v>
      </c>
      <c r="F125" s="37"/>
      <c r="G125" s="37"/>
      <c r="H125" s="37"/>
      <c r="I125" s="37" t="s">
        <v>27</v>
      </c>
      <c r="J125" s="37" t="s">
        <v>28</v>
      </c>
      <c r="K125" s="37"/>
      <c r="L125" s="37" t="s">
        <v>29</v>
      </c>
      <c r="M125" s="37"/>
      <c r="N125" s="37"/>
      <c r="O125" s="37"/>
      <c r="P125" s="37">
        <v>1983</v>
      </c>
      <c r="Q125" s="37">
        <v>3</v>
      </c>
      <c r="R125" s="37"/>
      <c r="S125" s="37">
        <v>74.900000000000006</v>
      </c>
      <c r="T125" s="37"/>
      <c r="U125" s="37">
        <f>SUM([1]Буюклы!$H$405:$H$406)</f>
        <v>40.4</v>
      </c>
      <c r="V125" s="38">
        <f t="shared" si="4"/>
        <v>74.900000000000006</v>
      </c>
      <c r="W125" s="39"/>
    </row>
    <row r="126" spans="1:23">
      <c r="A126" s="37">
        <v>19</v>
      </c>
      <c r="B126" s="37" t="s">
        <v>63</v>
      </c>
      <c r="C126" s="37">
        <v>26</v>
      </c>
      <c r="D126" s="37">
        <v>1</v>
      </c>
      <c r="E126" s="37">
        <v>2</v>
      </c>
      <c r="F126" s="37"/>
      <c r="G126" s="37"/>
      <c r="H126" s="37"/>
      <c r="I126" s="37" t="s">
        <v>27</v>
      </c>
      <c r="J126" s="37" t="s">
        <v>28</v>
      </c>
      <c r="K126" s="37"/>
      <c r="L126" s="37" t="s">
        <v>29</v>
      </c>
      <c r="M126" s="37"/>
      <c r="N126" s="37"/>
      <c r="O126" s="37">
        <v>74.099999999999994</v>
      </c>
      <c r="P126" s="37">
        <v>1983</v>
      </c>
      <c r="Q126" s="37">
        <v>1</v>
      </c>
      <c r="R126" s="37"/>
      <c r="S126" s="37">
        <v>74.099999999999994</v>
      </c>
      <c r="T126" s="37"/>
      <c r="U126" s="37">
        <f>SUM([1]Буюклы!$H$409:$H$410)</f>
        <v>38.6</v>
      </c>
      <c r="V126" s="38">
        <f t="shared" si="4"/>
        <v>0</v>
      </c>
      <c r="W126" s="39">
        <v>74.099999999999994</v>
      </c>
    </row>
    <row r="127" spans="1:23">
      <c r="A127" s="37">
        <v>20</v>
      </c>
      <c r="B127" s="37" t="s">
        <v>63</v>
      </c>
      <c r="C127" s="37">
        <v>27</v>
      </c>
      <c r="D127" s="37">
        <v>1</v>
      </c>
      <c r="E127" s="37">
        <v>2</v>
      </c>
      <c r="F127" s="37"/>
      <c r="G127" s="37"/>
      <c r="H127" s="37"/>
      <c r="I127" s="37" t="s">
        <v>27</v>
      </c>
      <c r="J127" s="37" t="s">
        <v>28</v>
      </c>
      <c r="K127" s="37"/>
      <c r="L127" s="37" t="s">
        <v>29</v>
      </c>
      <c r="M127" s="37"/>
      <c r="N127" s="37"/>
      <c r="O127" s="37"/>
      <c r="P127" s="37">
        <v>1983</v>
      </c>
      <c r="Q127" s="37">
        <v>7</v>
      </c>
      <c r="R127" s="37"/>
      <c r="S127" s="37">
        <v>151.4</v>
      </c>
      <c r="T127" s="37"/>
      <c r="U127" s="37">
        <f>SUM([1]Буюклы!$H$411:$H$412)</f>
        <v>79.599999999999994</v>
      </c>
      <c r="V127" s="38">
        <f t="shared" si="4"/>
        <v>151.4</v>
      </c>
      <c r="W127" s="39"/>
    </row>
    <row r="128" spans="1:23">
      <c r="A128" s="37">
        <v>21</v>
      </c>
      <c r="B128" s="37" t="s">
        <v>63</v>
      </c>
      <c r="C128" s="37">
        <v>28</v>
      </c>
      <c r="D128" s="37">
        <v>1</v>
      </c>
      <c r="E128" s="37">
        <v>2</v>
      </c>
      <c r="F128" s="37"/>
      <c r="G128" s="37"/>
      <c r="H128" s="37"/>
      <c r="I128" s="37" t="s">
        <v>27</v>
      </c>
      <c r="J128" s="37" t="s">
        <v>28</v>
      </c>
      <c r="K128" s="37"/>
      <c r="L128" s="37" t="s">
        <v>29</v>
      </c>
      <c r="M128" s="37"/>
      <c r="N128" s="37"/>
      <c r="O128" s="37"/>
      <c r="P128" s="37">
        <v>1983</v>
      </c>
      <c r="Q128" s="37">
        <v>8</v>
      </c>
      <c r="R128" s="37"/>
      <c r="S128" s="37">
        <v>148.30000000000001</v>
      </c>
      <c r="T128" s="37"/>
      <c r="U128" s="37">
        <f>SUM([1]Буюклы!$H$413:$H$414)</f>
        <v>78.2</v>
      </c>
      <c r="V128" s="38">
        <f t="shared" si="4"/>
        <v>148.30000000000001</v>
      </c>
      <c r="W128" s="39"/>
    </row>
    <row r="129" spans="1:23">
      <c r="A129" s="37">
        <v>22</v>
      </c>
      <c r="B129" s="37" t="s">
        <v>63</v>
      </c>
      <c r="C129" s="37">
        <v>29</v>
      </c>
      <c r="D129" s="37">
        <v>1</v>
      </c>
      <c r="E129" s="37">
        <v>2</v>
      </c>
      <c r="F129" s="37"/>
      <c r="G129" s="37"/>
      <c r="H129" s="37"/>
      <c r="I129" s="37" t="s">
        <v>27</v>
      </c>
      <c r="J129" s="37" t="s">
        <v>28</v>
      </c>
      <c r="K129" s="37"/>
      <c r="L129" s="37" t="s">
        <v>29</v>
      </c>
      <c r="M129" s="37"/>
      <c r="N129" s="37"/>
      <c r="O129" s="37"/>
      <c r="P129" s="37">
        <v>1983</v>
      </c>
      <c r="Q129" s="37">
        <v>5</v>
      </c>
      <c r="R129" s="37"/>
      <c r="S129" s="37">
        <v>75.3</v>
      </c>
      <c r="T129" s="37"/>
      <c r="U129" s="37">
        <f>SUM([1]Буюклы!$H$415:$H$416)</f>
        <v>39.200000000000003</v>
      </c>
      <c r="V129" s="38">
        <f t="shared" si="4"/>
        <v>75.3</v>
      </c>
      <c r="W129" s="39"/>
    </row>
    <row r="130" spans="1:23">
      <c r="A130" s="37">
        <v>23</v>
      </c>
      <c r="B130" s="37" t="s">
        <v>63</v>
      </c>
      <c r="C130" s="37">
        <v>30</v>
      </c>
      <c r="D130" s="37">
        <v>1</v>
      </c>
      <c r="E130" s="37">
        <v>2</v>
      </c>
      <c r="F130" s="37"/>
      <c r="G130" s="37"/>
      <c r="H130" s="37"/>
      <c r="I130" s="37" t="s">
        <v>27</v>
      </c>
      <c r="J130" s="37" t="s">
        <v>28</v>
      </c>
      <c r="K130" s="37"/>
      <c r="L130" s="37" t="s">
        <v>29</v>
      </c>
      <c r="M130" s="37"/>
      <c r="N130" s="37"/>
      <c r="O130" s="37"/>
      <c r="P130" s="37">
        <v>1983</v>
      </c>
      <c r="Q130" s="37">
        <v>5</v>
      </c>
      <c r="R130" s="37"/>
      <c r="S130" s="37">
        <v>151.6</v>
      </c>
      <c r="T130" s="37"/>
      <c r="U130" s="37">
        <f>SUM([1]Буюклы!$H$417:$H$418)</f>
        <v>81.099999999999994</v>
      </c>
      <c r="V130" s="38">
        <f t="shared" si="4"/>
        <v>151.6</v>
      </c>
      <c r="W130" s="39"/>
    </row>
    <row r="131" spans="1:23">
      <c r="A131" s="37">
        <v>25</v>
      </c>
      <c r="B131" s="37" t="s">
        <v>63</v>
      </c>
      <c r="C131" s="37">
        <v>33</v>
      </c>
      <c r="D131" s="37">
        <v>1</v>
      </c>
      <c r="E131" s="37">
        <v>2</v>
      </c>
      <c r="F131" s="37"/>
      <c r="G131" s="37"/>
      <c r="H131" s="37"/>
      <c r="I131" s="37" t="s">
        <v>27</v>
      </c>
      <c r="J131" s="37" t="s">
        <v>28</v>
      </c>
      <c r="K131" s="37"/>
      <c r="L131" s="37" t="s">
        <v>29</v>
      </c>
      <c r="M131" s="37"/>
      <c r="N131" s="37"/>
      <c r="O131" s="37"/>
      <c r="P131" s="37">
        <v>1983</v>
      </c>
      <c r="Q131" s="37">
        <v>1</v>
      </c>
      <c r="R131" s="37"/>
      <c r="S131" s="37">
        <v>50.9</v>
      </c>
      <c r="T131" s="37"/>
      <c r="U131" s="37">
        <v>28.45</v>
      </c>
      <c r="V131" s="38">
        <f t="shared" si="4"/>
        <v>50.9</v>
      </c>
      <c r="W131" s="39"/>
    </row>
    <row r="132" spans="1:23">
      <c r="A132" s="37">
        <v>26</v>
      </c>
      <c r="B132" s="37" t="s">
        <v>63</v>
      </c>
      <c r="C132" s="37">
        <v>34</v>
      </c>
      <c r="D132" s="37">
        <v>1</v>
      </c>
      <c r="E132" s="37">
        <v>2</v>
      </c>
      <c r="F132" s="37"/>
      <c r="G132" s="37"/>
      <c r="H132" s="37"/>
      <c r="I132" s="37" t="s">
        <v>27</v>
      </c>
      <c r="J132" s="37" t="s">
        <v>28</v>
      </c>
      <c r="K132" s="37"/>
      <c r="L132" s="37" t="s">
        <v>29</v>
      </c>
      <c r="M132" s="37"/>
      <c r="N132" s="37"/>
      <c r="O132" s="37"/>
      <c r="P132" s="37">
        <v>1983</v>
      </c>
      <c r="Q132" s="37">
        <v>11</v>
      </c>
      <c r="R132" s="37"/>
      <c r="S132" s="37">
        <v>148.19999999999999</v>
      </c>
      <c r="T132" s="37"/>
      <c r="U132" s="37">
        <f>SUM([1]Буюклы!$H$424:$H$425)</f>
        <v>77.400000000000006</v>
      </c>
      <c r="V132" s="38">
        <f t="shared" si="4"/>
        <v>148.19999999999999</v>
      </c>
      <c r="W132" s="39"/>
    </row>
    <row r="133" spans="1:23">
      <c r="A133" s="37">
        <v>27</v>
      </c>
      <c r="B133" s="37" t="s">
        <v>63</v>
      </c>
      <c r="C133" s="37">
        <v>35</v>
      </c>
      <c r="D133" s="37">
        <v>1</v>
      </c>
      <c r="E133" s="37">
        <v>2</v>
      </c>
      <c r="F133" s="37"/>
      <c r="G133" s="37"/>
      <c r="H133" s="37"/>
      <c r="I133" s="37" t="s">
        <v>27</v>
      </c>
      <c r="J133" s="37" t="s">
        <v>28</v>
      </c>
      <c r="K133" s="37"/>
      <c r="L133" s="37" t="s">
        <v>29</v>
      </c>
      <c r="M133" s="37"/>
      <c r="N133" s="37"/>
      <c r="O133" s="37">
        <v>74.8</v>
      </c>
      <c r="P133" s="37">
        <v>1987</v>
      </c>
      <c r="Q133" s="37">
        <v>7</v>
      </c>
      <c r="R133" s="37"/>
      <c r="S133" s="37">
        <v>140.6</v>
      </c>
      <c r="T133" s="37"/>
      <c r="U133" s="37">
        <f>SUM([1]Буюклы!$H$426:$H$427)</f>
        <v>79.2</v>
      </c>
      <c r="V133" s="38">
        <f t="shared" si="4"/>
        <v>65.8</v>
      </c>
      <c r="W133" s="39">
        <v>74.8</v>
      </c>
    </row>
    <row r="134" spans="1:23">
      <c r="A134" s="37">
        <v>28</v>
      </c>
      <c r="B134" s="37" t="s">
        <v>63</v>
      </c>
      <c r="C134" s="37">
        <v>37</v>
      </c>
      <c r="D134" s="37">
        <v>1</v>
      </c>
      <c r="E134" s="37">
        <v>2</v>
      </c>
      <c r="F134" s="37"/>
      <c r="G134" s="37"/>
      <c r="H134" s="37"/>
      <c r="I134" s="37" t="s">
        <v>27</v>
      </c>
      <c r="J134" s="37" t="s">
        <v>28</v>
      </c>
      <c r="K134" s="37"/>
      <c r="L134" s="37" t="s">
        <v>29</v>
      </c>
      <c r="M134" s="37"/>
      <c r="N134" s="37"/>
      <c r="O134" s="37"/>
      <c r="P134" s="37">
        <v>1987</v>
      </c>
      <c r="Q134" s="37">
        <v>7</v>
      </c>
      <c r="R134" s="37"/>
      <c r="S134" s="37">
        <v>149.6</v>
      </c>
      <c r="T134" s="37"/>
      <c r="U134" s="37">
        <f>SUM([1]Буюклы!$H$428:$H$429)</f>
        <v>79.2</v>
      </c>
      <c r="V134" s="38">
        <f t="shared" si="4"/>
        <v>149.6</v>
      </c>
      <c r="W134" s="39"/>
    </row>
    <row r="135" spans="1:23" s="51" customFormat="1">
      <c r="A135" s="48">
        <v>29</v>
      </c>
      <c r="B135" s="48" t="s">
        <v>63</v>
      </c>
      <c r="C135" s="48">
        <v>18</v>
      </c>
      <c r="D135" s="48">
        <v>2</v>
      </c>
      <c r="E135" s="48">
        <v>12</v>
      </c>
      <c r="F135" s="48"/>
      <c r="G135" s="48"/>
      <c r="H135" s="48"/>
      <c r="I135" s="48" t="s">
        <v>60</v>
      </c>
      <c r="J135" s="48" t="s">
        <v>28</v>
      </c>
      <c r="K135" s="48" t="s">
        <v>57</v>
      </c>
      <c r="L135" s="48" t="s">
        <v>29</v>
      </c>
      <c r="M135" s="48"/>
      <c r="N135" s="48"/>
      <c r="O135" s="48"/>
      <c r="P135" s="48">
        <v>1982</v>
      </c>
      <c r="Q135" s="48">
        <v>14</v>
      </c>
      <c r="R135" s="48"/>
      <c r="S135" s="48">
        <v>626.6</v>
      </c>
      <c r="T135" s="48"/>
      <c r="U135" s="48">
        <v>313.10000000000002</v>
      </c>
      <c r="V135" s="49">
        <v>577</v>
      </c>
      <c r="W135" s="50">
        <v>49.6</v>
      </c>
    </row>
    <row r="136" spans="1:23" s="51" customFormat="1">
      <c r="A136" s="48">
        <v>30</v>
      </c>
      <c r="B136" s="48" t="s">
        <v>63</v>
      </c>
      <c r="C136" s="48" t="s">
        <v>64</v>
      </c>
      <c r="D136" s="48">
        <v>2</v>
      </c>
      <c r="E136" s="48">
        <v>12</v>
      </c>
      <c r="F136" s="48"/>
      <c r="G136" s="48"/>
      <c r="H136" s="48"/>
      <c r="I136" s="48" t="s">
        <v>65</v>
      </c>
      <c r="J136" s="48" t="s">
        <v>28</v>
      </c>
      <c r="K136" s="48" t="s">
        <v>57</v>
      </c>
      <c r="L136" s="48" t="s">
        <v>29</v>
      </c>
      <c r="M136" s="48"/>
      <c r="N136" s="48"/>
      <c r="O136" s="48">
        <v>57</v>
      </c>
      <c r="P136" s="48">
        <v>1983</v>
      </c>
      <c r="Q136" s="48">
        <v>12</v>
      </c>
      <c r="R136" s="48"/>
      <c r="S136" s="48">
        <v>721.8</v>
      </c>
      <c r="T136" s="48"/>
      <c r="U136" s="48">
        <f>SUM([1]Буюклы!$H$442:$H$453)</f>
        <v>402.19999999999993</v>
      </c>
      <c r="V136" s="49">
        <f t="shared" si="4"/>
        <v>664.8</v>
      </c>
      <c r="W136" s="50">
        <v>57</v>
      </c>
    </row>
    <row r="137" spans="1:23" s="51" customFormat="1">
      <c r="A137" s="48">
        <v>1</v>
      </c>
      <c r="B137" s="48" t="s">
        <v>66</v>
      </c>
      <c r="C137" s="48">
        <v>5</v>
      </c>
      <c r="D137" s="48">
        <v>1</v>
      </c>
      <c r="E137" s="48">
        <v>8</v>
      </c>
      <c r="F137" s="48"/>
      <c r="G137" s="48"/>
      <c r="H137" s="48"/>
      <c r="I137" s="48" t="s">
        <v>60</v>
      </c>
      <c r="J137" s="48" t="s">
        <v>67</v>
      </c>
      <c r="K137" s="48"/>
      <c r="L137" s="48" t="s">
        <v>29</v>
      </c>
      <c r="M137" s="48"/>
      <c r="N137" s="48"/>
      <c r="O137" s="48"/>
      <c r="P137" s="48">
        <v>1974</v>
      </c>
      <c r="Q137" s="48">
        <v>18</v>
      </c>
      <c r="R137" s="48"/>
      <c r="S137" s="48">
        <v>365</v>
      </c>
      <c r="T137" s="48"/>
      <c r="U137" s="48">
        <v>217</v>
      </c>
      <c r="V137" s="49">
        <f t="shared" si="4"/>
        <v>324</v>
      </c>
      <c r="W137" s="50">
        <v>41</v>
      </c>
    </row>
    <row r="138" spans="1:23">
      <c r="B138" s="3" t="s">
        <v>68</v>
      </c>
      <c r="C138" s="3">
        <v>2</v>
      </c>
    </row>
  </sheetData>
  <mergeCells count="18">
    <mergeCell ref="W4:W5"/>
    <mergeCell ref="A8:W8"/>
    <mergeCell ref="J4:O4"/>
    <mergeCell ref="P4:P5"/>
    <mergeCell ref="Q4:Q5"/>
    <mergeCell ref="S4:S5"/>
    <mergeCell ref="U4:U5"/>
    <mergeCell ref="V4:V5"/>
    <mergeCell ref="A1:W1"/>
    <mergeCell ref="A2:W2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2014-07-24T03:33:13Z</dcterms:modified>
</cp:coreProperties>
</file>